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simon_h_sverrisson_skjalasafn_is/Documents/Margmiðlunarefni/Kjörgagnavefur/Viðaukar_7_apríl/V-4 - Frambjóðendur í fleiru en einu kjördæmi_PDF/"/>
    </mc:Choice>
  </mc:AlternateContent>
  <xr:revisionPtr revIDLastSave="23" documentId="13_ncr:1_{562E35BA-7C78-48B6-90C4-92D19356D98B}" xr6:coauthVersionLast="47" xr6:coauthVersionMax="47" xr10:uidLastSave="{F066A829-4C69-4F52-802A-02CF17BDDDBD}"/>
  <bookViews>
    <workbookView xWindow="-120" yWindow="-120" windowWidth="29040" windowHeight="15720" activeTab="2" xr2:uid="{8B018D08-1AF7-4360-BF80-04E25365FA33}"/>
  </bookViews>
  <sheets>
    <sheet name="Fjöldi framboða" sheetId="2" r:id="rId1"/>
    <sheet name="Sigurhlutfall" sheetId="3" r:id="rId2"/>
    <sheet name="Báðar skrá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4" l="1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19" i="3"/>
  <c r="E44" i="3"/>
  <c r="E28" i="2"/>
  <c r="E44" i="2"/>
  <c r="E45" i="3" l="1"/>
  <c r="E12" i="3"/>
  <c r="E39" i="3"/>
  <c r="E17" i="3"/>
  <c r="E11" i="3"/>
  <c r="E10" i="3"/>
  <c r="E9" i="3"/>
  <c r="E43" i="3"/>
  <c r="E24" i="3"/>
  <c r="E28" i="3"/>
  <c r="E37" i="3"/>
  <c r="E21" i="3"/>
  <c r="E27" i="3"/>
  <c r="E8" i="3"/>
  <c r="E36" i="3"/>
  <c r="E7" i="3"/>
  <c r="E16" i="3"/>
  <c r="E33" i="3"/>
  <c r="E31" i="3"/>
  <c r="E15" i="3"/>
  <c r="E32" i="3"/>
  <c r="E18" i="3"/>
  <c r="E38" i="3"/>
  <c r="E35" i="3"/>
  <c r="E30" i="3"/>
  <c r="E26" i="3"/>
  <c r="E42" i="3"/>
  <c r="E20" i="3"/>
  <c r="E25" i="3"/>
  <c r="E29" i="3"/>
  <c r="E41" i="3"/>
  <c r="E14" i="3"/>
  <c r="E34" i="3"/>
  <c r="E5" i="3"/>
  <c r="E13" i="3"/>
  <c r="E6" i="3"/>
  <c r="E22" i="3"/>
  <c r="E40" i="3"/>
  <c r="E23" i="3"/>
  <c r="E45" i="2"/>
  <c r="E22" i="2"/>
  <c r="E39" i="2"/>
  <c r="E26" i="2"/>
  <c r="E11" i="2"/>
  <c r="E21" i="2"/>
  <c r="E20" i="2"/>
  <c r="E43" i="2"/>
  <c r="E15" i="2"/>
  <c r="E33" i="2"/>
  <c r="E38" i="2"/>
  <c r="E14" i="2"/>
  <c r="E32" i="2"/>
  <c r="E19" i="2"/>
  <c r="E37" i="2"/>
  <c r="E18" i="2"/>
  <c r="E25" i="2"/>
  <c r="E34" i="2"/>
  <c r="E9" i="2"/>
  <c r="E24" i="2"/>
  <c r="E16" i="2"/>
  <c r="E27" i="2"/>
  <c r="E10" i="2"/>
  <c r="E36" i="2"/>
  <c r="E8" i="2"/>
  <c r="E31" i="2"/>
  <c r="E42" i="2"/>
  <c r="E13" i="2"/>
  <c r="E30" i="2"/>
  <c r="E7" i="2"/>
  <c r="E41" i="2"/>
  <c r="E23" i="2"/>
  <c r="E35" i="2"/>
  <c r="E6" i="2"/>
  <c r="E12" i="2"/>
  <c r="E17" i="2"/>
  <c r="E29" i="2"/>
  <c r="E40" i="2"/>
  <c r="E5" i="2"/>
</calcChain>
</file>

<file path=xl/sharedStrings.xml><?xml version="1.0" encoding="utf-8"?>
<sst xmlns="http://schemas.openxmlformats.org/spreadsheetml/2006/main" count="516" uniqueCount="108">
  <si>
    <t>Nafn</t>
  </si>
  <si>
    <t>Staða</t>
  </si>
  <si>
    <t>Arnljótur Ólafsson</t>
  </si>
  <si>
    <t>prestur</t>
  </si>
  <si>
    <t>Árni Jónsson</t>
  </si>
  <si>
    <t>bóndi</t>
  </si>
  <si>
    <t>Ásgeir Einarsson</t>
  </si>
  <si>
    <t>Benedikt Kristjánsson</t>
  </si>
  <si>
    <t>Benedikt Sveinsson</t>
  </si>
  <si>
    <t>sýslumaður</t>
  </si>
  <si>
    <t>Björn Bjarnarson</t>
  </si>
  <si>
    <t>Einar Ásmundsson</t>
  </si>
  <si>
    <t>Einar Þórðarson</t>
  </si>
  <si>
    <t>yfirprentari</t>
  </si>
  <si>
    <t>Eiríkur Briem</t>
  </si>
  <si>
    <t>Eiríkur Kúld</t>
  </si>
  <si>
    <t>Grímur Thomsen</t>
  </si>
  <si>
    <t>dr. phil</t>
  </si>
  <si>
    <t>Guðmundur Guðmundsson</t>
  </si>
  <si>
    <t>Halldór Daníelsson</t>
  </si>
  <si>
    <t>Hannes Hafstein</t>
  </si>
  <si>
    <t>landshöfðingjaritari</t>
  </si>
  <si>
    <t>Hjálmur Pétursson</t>
  </si>
  <si>
    <t>Indriði Einarsson</t>
  </si>
  <si>
    <t>Jakob Guðmundsson</t>
  </si>
  <si>
    <t>Jens Pálsson</t>
  </si>
  <si>
    <t>Jón Jakobsson</t>
  </si>
  <si>
    <t>Jón Jónsson</t>
  </si>
  <si>
    <t>Jón Jónsson (í Múla)</t>
  </si>
  <si>
    <t>Jón Sigurðsson</t>
  </si>
  <si>
    <t>Jón Þorkelsson</t>
  </si>
  <si>
    <t>Magnús Andrésson</t>
  </si>
  <si>
    <t>Magnús Stephensen</t>
  </si>
  <si>
    <t>Ólafur Ólafsson</t>
  </si>
  <si>
    <t>Páll Briem</t>
  </si>
  <si>
    <t>Páll Pálsson</t>
  </si>
  <si>
    <t>Sigurður Gunnarsson</t>
  </si>
  <si>
    <t>Skapti Jósefsson</t>
  </si>
  <si>
    <t>Skúli Thoroddsen</t>
  </si>
  <si>
    <t>Skúli Þorvarðarson</t>
  </si>
  <si>
    <t>Tryggvi Gunnarsson</t>
  </si>
  <si>
    <t>kaupstjóri, bankastjóri</t>
  </si>
  <si>
    <t>Valtýr Guðmundsson</t>
  </si>
  <si>
    <t>dósent</t>
  </si>
  <si>
    <t>Þorkell Bjarnason</t>
  </si>
  <si>
    <t>Þorlákur Guðmundsson</t>
  </si>
  <si>
    <t>Þórður Þorsteinsson</t>
  </si>
  <si>
    <t>Framboð hvar og hvenær</t>
  </si>
  <si>
    <t>Sigurhlutfall</t>
  </si>
  <si>
    <t>landshöfðingjaritari, sýslumaður</t>
  </si>
  <si>
    <t>candidat, bókavörður</t>
  </si>
  <si>
    <t>yfirdómari, landshöfðingi</t>
  </si>
  <si>
    <t>cand.theol., prestur</t>
  </si>
  <si>
    <t>prestur, prófastur</t>
  </si>
  <si>
    <t>prófastur, prestur</t>
  </si>
  <si>
    <t>sýslumaður, amtmaður</t>
  </si>
  <si>
    <t>sýslumaður, ritstjóri</t>
  </si>
  <si>
    <r>
      <t>Skagafjarðarsýsla (</t>
    </r>
    <r>
      <rPr>
        <sz val="11"/>
        <color rgb="FFFF0000"/>
        <rFont val="Aptos Narrow"/>
        <family val="2"/>
        <scheme val="minor"/>
      </rPr>
      <t>1878</t>
    </r>
    <r>
      <rPr>
        <sz val="11"/>
        <color theme="1"/>
        <rFont val="Aptos Narrow"/>
        <family val="2"/>
        <scheme val="minor"/>
      </rPr>
      <t>), Húnavatnssýsla (</t>
    </r>
    <r>
      <rPr>
        <sz val="11"/>
        <color rgb="FFFF000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</t>
    </r>
  </si>
  <si>
    <r>
      <t>Árnessýsla (</t>
    </r>
    <r>
      <rPr>
        <sz val="11"/>
        <color rgb="FF00B05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Norður-Múlasýsla (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), Eyjafjarðarsýsla (</t>
    </r>
    <r>
      <rPr>
        <sz val="11"/>
        <color rgb="FF00B05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), Norður-Þingeyjarsýsla (</t>
    </r>
    <r>
      <rPr>
        <sz val="11"/>
        <color rgb="FF00B050"/>
        <rFont val="Aptos Narrow"/>
        <family val="2"/>
        <scheme val="minor"/>
      </rPr>
      <t>1892 &amp; 1894</t>
    </r>
    <r>
      <rPr>
        <sz val="11"/>
        <color theme="1"/>
        <rFont val="Aptos Narrow"/>
        <family val="2"/>
        <scheme val="minor"/>
      </rPr>
      <t>)</t>
    </r>
  </si>
  <si>
    <r>
      <t>Eyjafjarðarsýsla (</t>
    </r>
    <r>
      <rPr>
        <sz val="11"/>
        <color rgb="FF00B05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1890</t>
    </r>
    <r>
      <rPr>
        <sz val="11"/>
        <color theme="1"/>
        <rFont val="Aptos Narrow"/>
        <family val="2"/>
        <scheme val="minor"/>
      </rPr>
      <t>), Suður-Þingeyjarsýsla (</t>
    </r>
    <r>
      <rPr>
        <sz val="11"/>
        <color rgb="FF00B05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 xml:space="preserve">) </t>
    </r>
  </si>
  <si>
    <r>
      <t>Gullbringu- og Kjósarsýsla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Reykjavík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</t>
    </r>
  </si>
  <si>
    <r>
      <t>Húnavatnssýsla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Borgarfjarðarsýsla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Eyjafjarðarsýsla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), Norður-Múlasýsla (</t>
    </r>
    <r>
      <rPr>
        <sz val="11"/>
        <color rgb="FF00B050"/>
        <rFont val="Aptos Narrow"/>
        <family val="2"/>
        <scheme val="minor"/>
      </rPr>
      <t>1877</t>
    </r>
    <r>
      <rPr>
        <sz val="11"/>
        <color theme="1"/>
        <rFont val="Aptos Narrow"/>
        <family val="2"/>
        <scheme val="minor"/>
      </rPr>
      <t>), Norður-Þingeyjarsýsla (</t>
    </r>
    <r>
      <rPr>
        <sz val="11"/>
        <color rgb="FF00B05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>)</t>
    </r>
  </si>
  <si>
    <r>
      <t>Reykjavík (</t>
    </r>
    <r>
      <rPr>
        <sz val="11"/>
        <color rgb="FFFF000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>), Gullbringu- og Kjósarsýsla (</t>
    </r>
    <r>
      <rPr>
        <sz val="11"/>
        <color rgb="FFFF0000"/>
        <rFont val="Aptos Narrow"/>
        <family val="2"/>
        <scheme val="minor"/>
      </rPr>
      <t>1895</t>
    </r>
    <r>
      <rPr>
        <sz val="11"/>
        <color theme="1"/>
        <rFont val="Aptos Narrow"/>
        <family val="2"/>
        <scheme val="minor"/>
      </rPr>
      <t>), Ísafjarðarsýsla (</t>
    </r>
    <r>
      <rPr>
        <sz val="11"/>
        <color rgb="FF00B05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>), Eyjafjarðarsýsla (</t>
    </r>
    <r>
      <rPr>
        <sz val="11"/>
        <color rgb="FF00B05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</si>
  <si>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r>
      <t>Norður-Þingeyjarsýsla (</t>
    </r>
    <r>
      <rPr>
        <sz val="11"/>
        <color rgb="FF00B05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>), Eyjafjarðarsýsla (</t>
    </r>
    <r>
      <rPr>
        <sz val="11"/>
        <color rgb="FF00B05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>)</t>
    </r>
  </si>
  <si>
    <r>
      <t>Suður-Þingeyjarsýsla (</t>
    </r>
    <r>
      <rPr>
        <sz val="11"/>
        <color rgb="FF00B05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), Eyjafjarðarsýsla (</t>
    </r>
    <r>
      <rPr>
        <sz val="11"/>
        <color rgb="FF00B05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</t>
    </r>
  </si>
  <si>
    <r>
      <t>Árnessýsla (</t>
    </r>
    <r>
      <rPr>
        <sz val="11"/>
        <color rgb="FF00B050"/>
        <rFont val="Aptos Narrow"/>
        <family val="2"/>
        <scheme val="minor"/>
      </rPr>
      <t>1881</t>
    </r>
    <r>
      <rPr>
        <sz val="11"/>
        <color theme="1"/>
        <rFont val="Aptos Narrow"/>
        <family val="2"/>
        <scheme val="minor"/>
      </rPr>
      <t>), Mýrasýsla (</t>
    </r>
    <r>
      <rPr>
        <sz val="11"/>
        <color rgb="FF00B05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</si>
  <si>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r>
      <t>Reykjavík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Rangárvallasýsla (</t>
    </r>
    <r>
      <rPr>
        <sz val="11"/>
        <color rgb="FF00B05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</si>
  <si>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r>
      <t>Skagafjarðarsýsla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), Húnavatnssýsla (</t>
    </r>
    <r>
      <rPr>
        <sz val="11"/>
        <color rgb="FFFF000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</t>
    </r>
  </si>
  <si>
    <r>
      <t>Eyjafjarðarsýsla (</t>
    </r>
    <r>
      <rPr>
        <sz val="11"/>
        <color rgb="FF00B050"/>
        <rFont val="Aptos Narrow"/>
        <family val="2"/>
        <scheme val="minor"/>
      </rPr>
      <t>1890</t>
    </r>
    <r>
      <rPr>
        <sz val="11"/>
        <color theme="1"/>
        <rFont val="Aptos Narrow"/>
        <family val="2"/>
        <scheme val="minor"/>
      </rPr>
      <t>), Ísafjarðarsýsla (</t>
    </r>
    <r>
      <rPr>
        <sz val="11"/>
        <color rgb="FF00B05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</si>
  <si>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r>
      <t>Suður-Múlasýsla (</t>
    </r>
    <r>
      <rPr>
        <sz val="11"/>
        <color rgb="FF00B05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), Árnessýsla (</t>
    </r>
    <r>
      <rPr>
        <sz val="11"/>
        <color rgb="FFFF000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>), Reykjavík (</t>
    </r>
    <r>
      <rPr>
        <sz val="11"/>
        <color rgb="FF00B05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</si>
  <si>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r>
      <t>Vestmannaeyjar (</t>
    </r>
    <r>
      <rPr>
        <sz val="11"/>
        <color rgb="FF00B05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>), Gullbringu- og Kjósarsýsla (</t>
    </r>
    <r>
      <rPr>
        <sz val="11"/>
        <color rgb="FF00B05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</si>
  <si>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r>
      <t>Borgarfjarðarsýsla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), Mýrasýsla (</t>
    </r>
    <r>
      <rPr>
        <sz val="11"/>
        <color rgb="FFFF000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</t>
    </r>
  </si>
  <si>
    <r>
      <t>Gullbringu- og Kjósarsýsla (</t>
    </r>
    <r>
      <rPr>
        <sz val="11"/>
        <color rgb="FFFF0000"/>
        <rFont val="Aptos Narrow"/>
        <family val="2"/>
        <scheme val="minor"/>
      </rPr>
      <t>1895</t>
    </r>
    <r>
      <rPr>
        <sz val="11"/>
        <color theme="1"/>
        <rFont val="Aptos Narrow"/>
        <family val="2"/>
        <scheme val="minor"/>
      </rPr>
      <t>), Borgarfjarðarsýsla (</t>
    </r>
    <r>
      <rPr>
        <sz val="11"/>
        <color rgb="FF00B05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FF000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FF000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</si>
  <si>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r>
      <t>Húnavatnssýsla (</t>
    </r>
    <r>
      <rPr>
        <sz val="11"/>
        <color rgb="FF00B05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Strandasýsla (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</t>
    </r>
  </si>
  <si>
    <r>
      <t>Borgarfjarðarsýsla (</t>
    </r>
    <r>
      <rPr>
        <sz val="11"/>
        <color rgb="FFFF000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>), Mýrasýsla (</t>
    </r>
    <r>
      <rPr>
        <sz val="11"/>
        <color rgb="FF00B05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>)</t>
    </r>
  </si>
  <si>
    <r>
      <t>Mýrasýsla (</t>
    </r>
    <r>
      <rPr>
        <sz val="11"/>
        <color rgb="FF00B05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), Dalasýsla (</t>
    </r>
    <r>
      <rPr>
        <sz val="11"/>
        <color rgb="FFFF0000"/>
        <rFont val="Aptos Narrow"/>
        <family val="2"/>
        <scheme val="minor"/>
      </rPr>
      <t>1883</t>
    </r>
    <r>
      <rPr>
        <sz val="11"/>
        <color theme="1"/>
        <rFont val="Aptos Narrow"/>
        <family val="2"/>
        <scheme val="minor"/>
      </rPr>
      <t>)</t>
    </r>
  </si>
  <si>
    <r>
      <t>Rangárvallasýsla (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), Árnessýsla (</t>
    </r>
    <r>
      <rPr>
        <sz val="11"/>
        <color rgb="FF00B05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</t>
    </r>
  </si>
  <si>
    <r>
      <t>Árnessýsla (</t>
    </r>
    <r>
      <rPr>
        <sz val="11"/>
        <color rgb="FF00B05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1881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>), Gullbringu- og Kjósarsýsla (</t>
    </r>
    <r>
      <rPr>
        <sz val="11"/>
        <color rgb="FFFF000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</t>
    </r>
  </si>
  <si>
    <r>
      <t>Gullbringu- og Kjósarsýsla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), Borgarfjarðarsýsla (</t>
    </r>
    <r>
      <rPr>
        <sz val="11"/>
        <color rgb="FFFF000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>)</t>
    </r>
  </si>
  <si>
    <r>
      <t>Vestur-Skaftafellssýsla (</t>
    </r>
    <r>
      <rPr>
        <sz val="11"/>
        <color rgb="FF00B05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Suður-Múlasýsla (</t>
    </r>
    <r>
      <rPr>
        <sz val="11"/>
        <color rgb="FFFF0000"/>
        <rFont val="Aptos Narrow"/>
        <family val="2"/>
        <scheme val="minor"/>
      </rPr>
      <t>1890</t>
    </r>
    <r>
      <rPr>
        <sz val="11"/>
        <color theme="1"/>
        <rFont val="Aptos Narrow"/>
        <family val="2"/>
        <scheme val="minor"/>
      </rPr>
      <t>)</t>
    </r>
  </si>
  <si>
    <r>
      <t>Rangárvallasýsla (</t>
    </r>
    <r>
      <rPr>
        <sz val="11"/>
        <color rgb="FF00B050"/>
        <rFont val="Aptos Narrow"/>
        <family val="2"/>
        <scheme val="minor"/>
      </rPr>
      <t>1891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>), Austur-Skaftafellssýsla (</t>
    </r>
    <r>
      <rPr>
        <sz val="11"/>
        <color rgb="FF00B05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>), Árnessýsla (</t>
    </r>
    <r>
      <rPr>
        <sz val="11"/>
        <color rgb="FFFF000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</si>
  <si>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r>
      <t xml:space="preserve">Austur-Skaftafellssýsla (1880, </t>
    </r>
    <r>
      <rPr>
        <sz val="11"/>
        <color rgb="FF00B050"/>
        <rFont val="Aptos Narrow"/>
        <family val="2"/>
        <scheme val="minor"/>
      </rPr>
      <t>1885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FF000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FF000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>), Suður-Múlasýsla (</t>
    </r>
    <r>
      <rPr>
        <sz val="11"/>
        <color rgb="FFFF0000"/>
        <rFont val="Aptos Narrow"/>
        <family val="2"/>
        <scheme val="minor"/>
      </rPr>
      <t>1890</t>
    </r>
    <r>
      <rPr>
        <sz val="11"/>
        <color theme="1"/>
        <rFont val="Aptos Narrow"/>
        <family val="2"/>
        <scheme val="minor"/>
      </rPr>
      <t>)</t>
    </r>
  </si>
  <si>
    <r>
      <t>Gullbringu- og Kjósarsýsla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Árnessýsla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Vestmannaeyjar (</t>
    </r>
    <r>
      <rPr>
        <sz val="11"/>
        <color rgb="FFFF0000"/>
        <rFont val="Aptos Narrow"/>
        <family val="2"/>
        <scheme val="minor"/>
      </rPr>
      <t>1875</t>
    </r>
    <r>
      <rPr>
        <sz val="11"/>
        <color theme="1"/>
        <rFont val="Aptos Narrow"/>
        <family val="2"/>
        <scheme val="minor"/>
      </rPr>
      <t>), Skagafjarðarsýsla (</t>
    </r>
    <r>
      <rPr>
        <sz val="11"/>
        <color rgb="FF00B050"/>
        <rFont val="Aptos Narrow"/>
        <family val="2"/>
        <scheme val="minor"/>
      </rPr>
      <t>1878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</t>
    </r>
  </si>
  <si>
    <r>
      <t>Skagafjarðarsýsla (</t>
    </r>
    <r>
      <rPr>
        <sz val="11"/>
        <color rgb="FF00B05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>), Húnavatnssýsla (</t>
    </r>
    <r>
      <rPr>
        <sz val="11"/>
        <color rgb="FF00B05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</si>
  <si>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r>
      <t>Árnessýsla (</t>
    </r>
    <r>
      <rPr>
        <sz val="11"/>
        <color rgb="FFFF000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), Dalasýsla (</t>
    </r>
    <r>
      <rPr>
        <sz val="11"/>
        <color rgb="FF00B050"/>
        <rFont val="Aptos Narrow"/>
        <family val="2"/>
        <scheme val="minor"/>
      </rPr>
      <t>1890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FF000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FF000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), Gullbringu- og Kjósarsýsla (</t>
    </r>
    <r>
      <rPr>
        <sz val="11"/>
        <color rgb="FFFF000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>)</t>
    </r>
  </si>
  <si>
    <r>
      <t>Mýrasýsla (</t>
    </r>
    <r>
      <rPr>
        <sz val="11"/>
        <color rgb="FFFF000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), Dalasýsla (</t>
    </r>
    <r>
      <rPr>
        <sz val="11"/>
        <color rgb="FF00B050"/>
        <rFont val="Aptos Narrow"/>
        <family val="2"/>
        <scheme val="minor"/>
      </rPr>
      <t>1883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</t>
    </r>
  </si>
  <si>
    <r>
      <t>Dalasýsla (</t>
    </r>
    <r>
      <rPr>
        <sz val="11"/>
        <color rgb="FFFF0000"/>
        <rFont val="Aptos Narrow"/>
        <family val="2"/>
        <scheme val="minor"/>
      </rPr>
      <t>1890</t>
    </r>
    <r>
      <rPr>
        <sz val="11"/>
        <color theme="1"/>
        <rFont val="Aptos Narrow"/>
        <family val="2"/>
        <scheme val="minor"/>
      </rPr>
      <t>), Barðastrandarsýsla (</t>
    </r>
    <r>
      <rPr>
        <sz val="11"/>
        <color rgb="FFFF000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>)</t>
    </r>
  </si>
  <si>
    <r>
      <t>Norður-Múlasýsla (</t>
    </r>
    <r>
      <rPr>
        <sz val="11"/>
        <color rgb="FFFF0000"/>
        <rFont val="Aptos Narrow"/>
        <family val="2"/>
        <scheme val="minor"/>
      </rPr>
      <t>1877</t>
    </r>
    <r>
      <rPr>
        <sz val="11"/>
        <color theme="1"/>
        <rFont val="Aptos Narrow"/>
        <family val="2"/>
        <scheme val="minor"/>
      </rPr>
      <t>), Skagafjarðarsýsla (</t>
    </r>
    <r>
      <rPr>
        <sz val="11"/>
        <color rgb="FFFF0000"/>
        <rFont val="Aptos Narrow"/>
        <family val="2"/>
        <scheme val="minor"/>
      </rPr>
      <t>1878</t>
    </r>
    <r>
      <rPr>
        <sz val="11"/>
        <color theme="1"/>
        <rFont val="Aptos Narrow"/>
        <family val="2"/>
        <scheme val="minor"/>
      </rPr>
      <t>), Strandasýsla (</t>
    </r>
    <r>
      <rPr>
        <sz val="11"/>
        <color rgb="FFFF0000"/>
        <rFont val="Aptos Narrow"/>
        <family val="2"/>
        <scheme val="minor"/>
      </rPr>
      <t>1878</t>
    </r>
    <r>
      <rPr>
        <sz val="11"/>
        <color theme="1"/>
        <rFont val="Aptos Narrow"/>
        <family val="2"/>
        <scheme val="minor"/>
      </rPr>
      <t>), Húnavatnssýsla (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</t>
    </r>
  </si>
  <si>
    <r>
      <t>Mýrasýsla (</t>
    </r>
    <r>
      <rPr>
        <sz val="11"/>
        <color rgb="FF00B05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>), Norður-Þingeyjarsýsla (</t>
    </r>
    <r>
      <rPr>
        <sz val="11"/>
        <color rgb="FFFF000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</si>
  <si>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r>
      <t>Rangárvallasýsla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Gullbringu- og Kjósarsýsla (</t>
    </r>
    <r>
      <rPr>
        <sz val="11"/>
        <color rgb="FF00B05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Borgarfjarðarsýsla (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>)</t>
    </r>
  </si>
  <si>
    <t>Stefán Bjarnarson</t>
  </si>
  <si>
    <t>Jón Ólafsson</t>
  </si>
  <si>
    <t>ritstjóri</t>
  </si>
  <si>
    <r>
      <t>Suður-Múlasýsla (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), Reykjavík (</t>
    </r>
    <r>
      <rPr>
        <sz val="11"/>
        <color rgb="FFFF000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>)</t>
    </r>
  </si>
  <si>
    <r>
      <t>Ísafjarðarsýsla (</t>
    </r>
    <r>
      <rPr>
        <sz val="11"/>
        <color rgb="FFFF000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1879</t>
    </r>
    <r>
      <rPr>
        <sz val="11"/>
        <color theme="1"/>
        <rFont val="Aptos Narrow"/>
        <family val="2"/>
        <scheme val="minor"/>
      </rPr>
      <t>), Árnessýsla (</t>
    </r>
    <r>
      <rPr>
        <sz val="11"/>
        <color rgb="FFFF0000"/>
        <rFont val="Aptos Narrow"/>
        <family val="2"/>
        <scheme val="minor"/>
      </rPr>
      <t>1881</t>
    </r>
    <r>
      <rPr>
        <sz val="11"/>
        <color theme="1"/>
        <rFont val="Aptos Narrow"/>
        <family val="2"/>
        <scheme val="minor"/>
      </rPr>
      <t>)</t>
    </r>
  </si>
  <si>
    <t>fræðimaður</t>
  </si>
  <si>
    <t>endurskoðandi</t>
  </si>
  <si>
    <t>hreppstjóri</t>
  </si>
  <si>
    <t>Fjöldi kjördæma</t>
  </si>
  <si>
    <t>Jón Jónsson (á Stafafelli)</t>
  </si>
  <si>
    <r>
      <t>Suður-Þingeyjarsýsla (</t>
    </r>
    <r>
      <rPr>
        <sz val="11"/>
        <color rgb="FF00B05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), Norður-Þingeyjarsýsla (</t>
    </r>
    <r>
      <rPr>
        <sz val="11"/>
        <color rgb="FF00B05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), Mýrasýsla (</t>
    </r>
    <r>
      <rPr>
        <sz val="11"/>
        <color rgb="FF00B050"/>
        <rFont val="Aptos Narrow"/>
        <family val="2"/>
        <scheme val="minor"/>
      </rPr>
      <t xml:space="preserve">1892 </t>
    </r>
    <r>
      <rPr>
        <sz val="11"/>
        <rFont val="Aptos Narrow"/>
        <family val="2"/>
        <scheme val="minor"/>
      </rPr>
      <t xml:space="preserve">&amp; </t>
    </r>
    <r>
      <rPr>
        <sz val="11"/>
        <color rgb="FFFF000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>)</t>
    </r>
  </si>
  <si>
    <r>
      <t>Norður-Múlasýsla (</t>
    </r>
    <r>
      <rPr>
        <sz val="11"/>
        <color rgb="FFFF0000"/>
        <rFont val="Aptos Narrow"/>
        <family val="2"/>
        <scheme val="minor"/>
      </rPr>
      <t>1889</t>
    </r>
    <r>
      <rPr>
        <sz val="11"/>
        <color theme="1"/>
        <rFont val="Aptos Narrow"/>
        <family val="2"/>
        <scheme val="minor"/>
      </rPr>
      <t>), Suður-Múlasýsla (</t>
    </r>
    <r>
      <rPr>
        <sz val="11"/>
        <color rgb="FFFF000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1890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00B05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00B05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>), Snæfellsnes- og Hnappadalssýsla (</t>
    </r>
    <r>
      <rPr>
        <sz val="11"/>
        <color rgb="FFFF000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>)</t>
    </r>
  </si>
  <si>
    <r>
      <t>Barðastrandarsýsla (</t>
    </r>
    <r>
      <rPr>
        <sz val="11"/>
        <color rgb="FF00B050"/>
        <rFont val="Aptos Narrow"/>
        <family val="2"/>
        <scheme val="minor"/>
      </rPr>
      <t>1874</t>
    </r>
    <r>
      <rPr>
        <sz val="11"/>
        <color theme="1"/>
        <rFont val="Aptos Narrow"/>
        <family val="2"/>
        <scheme val="minor"/>
      </rPr>
      <t>,</t>
    </r>
    <r>
      <rPr>
        <sz val="11"/>
        <color rgb="FF00B050"/>
        <rFont val="Aptos Narrow"/>
        <family val="2"/>
        <scheme val="minor"/>
      </rPr>
      <t xml:space="preserve"> 1880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FF0000"/>
        <rFont val="Aptos Narrow"/>
        <family val="2"/>
        <scheme val="minor"/>
      </rPr>
      <t>1886</t>
    </r>
    <r>
      <rPr>
        <sz val="11"/>
        <color theme="1"/>
        <rFont val="Aptos Narrow"/>
        <family val="2"/>
        <scheme val="minor"/>
      </rPr>
      <t>), Snæfellsnes- og Hnappadalssýsla (</t>
    </r>
    <r>
      <rPr>
        <sz val="11"/>
        <color rgb="FFFF0000"/>
        <rFont val="Aptos Narrow"/>
        <family val="2"/>
        <scheme val="minor"/>
      </rPr>
      <t>1880</t>
    </r>
    <r>
      <rPr>
        <sz val="11"/>
        <color theme="1"/>
        <rFont val="Aptos Narrow"/>
        <family val="2"/>
        <scheme val="minor"/>
      </rPr>
      <t>)</t>
    </r>
  </si>
  <si>
    <r>
      <t>Snæfellsnes- og Hnappadalssýsla (</t>
    </r>
    <r>
      <rPr>
        <sz val="11"/>
        <color rgb="FF00B050"/>
        <rFont val="Aptos Narrow"/>
        <family val="2"/>
        <scheme val="minor"/>
      </rPr>
      <t>1892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1894</t>
    </r>
    <r>
      <rPr>
        <sz val="11"/>
        <color theme="1"/>
        <rFont val="Aptos Narrow"/>
        <family val="2"/>
        <scheme val="minor"/>
      </rPr>
      <t>), Vestur-Skaftafellssýsla (</t>
    </r>
    <r>
      <rPr>
        <sz val="11"/>
        <color rgb="FFFF0000"/>
        <rFont val="Aptos Narrow"/>
        <family val="2"/>
        <scheme val="minor"/>
      </rPr>
      <t>1900</t>
    </r>
    <r>
      <rPr>
        <sz val="11"/>
        <color theme="1"/>
        <rFont val="Aptos Narrow"/>
        <family val="2"/>
        <scheme val="minor"/>
      </rPr>
      <t>)</t>
    </r>
  </si>
  <si>
    <r>
      <t>Snæfellsnes- og Hnappadalssýsla (</t>
    </r>
    <r>
      <rPr>
        <sz val="11"/>
        <color rgb="FF00B050"/>
        <rFont val="Aptos Narrow"/>
        <family val="2"/>
        <scheme val="minor"/>
      </rPr>
      <t>1887</t>
    </r>
    <r>
      <rPr>
        <sz val="11"/>
        <color theme="1"/>
        <rFont val="Aptos Narrow"/>
        <family val="2"/>
        <scheme val="minor"/>
      </rPr>
      <t>), Húnavatnssýsla (</t>
    </r>
    <r>
      <rPr>
        <sz val="11"/>
        <color rgb="FFFF0000"/>
        <rFont val="Aptos Narrow"/>
        <family val="2"/>
        <scheme val="minor"/>
      </rPr>
      <t>1902</t>
    </r>
    <r>
      <rPr>
        <sz val="11"/>
        <color theme="1"/>
        <rFont val="Aptos Narrow"/>
        <family val="2"/>
        <scheme val="minor"/>
      </rPr>
      <t xml:space="preserve"> &amp; </t>
    </r>
    <r>
      <rPr>
        <sz val="11"/>
        <color rgb="FFFF000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</si>
  <si>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r>
      <t>Dalasýsla (</t>
    </r>
    <r>
      <rPr>
        <sz val="11"/>
        <color rgb="FFFF0000"/>
        <rFont val="Aptos Narrow"/>
        <family val="2"/>
        <scheme val="minor"/>
      </rPr>
      <t>1883</t>
    </r>
    <r>
      <rPr>
        <sz val="11"/>
        <color theme="1"/>
        <rFont val="Aptos Narrow"/>
        <family val="2"/>
        <scheme val="minor"/>
      </rPr>
      <t>), Snæfellsnes- og Hnappadalssýsla (</t>
    </r>
    <r>
      <rPr>
        <sz val="11"/>
        <color rgb="FFFF0000"/>
        <rFont val="Aptos Narrow"/>
        <family val="2"/>
        <scheme val="minor"/>
      </rPr>
      <t>1887</t>
    </r>
    <r>
      <rPr>
        <sz val="11"/>
        <color theme="1"/>
        <rFont val="Aptos Narrow"/>
        <family val="2"/>
        <scheme val="minor"/>
      </rPr>
      <t>), Vestmannaeyjar (</t>
    </r>
    <r>
      <rPr>
        <sz val="11"/>
        <color rgb="FF00B050"/>
        <rFont val="Aptos Narrow"/>
        <family val="2"/>
        <scheme val="minor"/>
      </rPr>
      <t>1890</t>
    </r>
    <r>
      <rPr>
        <sz val="11"/>
        <color theme="1"/>
        <rFont val="Aptos Narrow"/>
        <family val="2"/>
        <scheme val="minor"/>
      </rPr>
      <t>), Mýrasýsla (</t>
    </r>
    <r>
      <rPr>
        <sz val="11"/>
        <color rgb="FFFF0000"/>
        <rFont val="Aptos Narrow"/>
        <family val="2"/>
        <scheme val="minor"/>
      </rPr>
      <t>1903</t>
    </r>
    <r>
      <rPr>
        <sz val="11"/>
        <color theme="1"/>
        <rFont val="Aptos Narrow"/>
        <family val="2"/>
        <scheme val="minor"/>
      </rPr>
      <t>)</t>
    </r>
  </si>
  <si>
    <t>Frambjóðendur í fleiru en einu kjördæmi: eftir fjölda kjördæma</t>
  </si>
  <si>
    <t>Frambjóðendur í fleiru en einu kjördæmi: eftir sigurhlutfalli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</si>
</sst>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D26B-25D9-4988-B82B-CEF9D82C6CC2}">
  <sheetPr>
    <pageSetUpPr fitToPage="1"/>
  </sheetPr>
  <dimension ref="A2:F46"/>
  <sheetViews>
    <sheetView zoomScaleNormal="100" workbookViewId="0">
      <selection activeCell="F1" sqref="F1:F1048576"/>
    </sheetView>
  </sheetViews>
  <sheetFormatPr defaultRowHeight="15" x14ac:dyDescent="0.25"/>
  <cols>
    <col min="1" max="1" width="8.85546875" style="4"/>
    <col min="2" max="2" width="24.7109375" customWidth="1"/>
    <col min="3" max="3" width="30.7109375" style="4" customWidth="1"/>
    <col min="4" max="4" width="10.7109375" style="4" customWidth="1"/>
    <col min="5" max="5" width="12.7109375" style="4" customWidth="1"/>
    <col min="6" max="6" width="60.7109375" customWidth="1"/>
  </cols>
  <sheetData>
    <row r="2" spans="1:6" s="2" customFormat="1" ht="18.75" x14ac:dyDescent="0.3">
      <c r="A2" s="1"/>
      <c r="B2" s="2" t="s">
        <v>106</v>
      </c>
      <c r="C2" s="1"/>
      <c r="D2" s="1"/>
      <c r="E2" s="1"/>
    </row>
    <row r="4" spans="1:6" s="3" customFormat="1" ht="31.5" x14ac:dyDescent="0.25">
      <c r="B4" s="7" t="s">
        <v>0</v>
      </c>
      <c r="C4" s="7" t="s">
        <v>1</v>
      </c>
      <c r="D4" s="8" t="s">
        <v>98</v>
      </c>
      <c r="E4" s="7" t="s">
        <v>48</v>
      </c>
      <c r="F4" s="7" t="s">
        <v>47</v>
      </c>
    </row>
    <row r="5" spans="1:6" x14ac:dyDescent="0.25">
      <c r="A5" s="4">
        <v>1</v>
      </c>
      <c r="B5" t="s">
        <v>2</v>
      </c>
      <c r="C5" s="4" t="s">
        <v>3</v>
      </c>
      <c r="D5" s="4">
        <v>5</v>
      </c>
      <c r="E5" s="5">
        <f>3/6</f>
        <v>0.5</v>
      </c>
      <c r="F5" t="s">
        <v>61</v>
      </c>
    </row>
    <row r="6" spans="1:6" x14ac:dyDescent="0.25">
      <c r="A6" s="4">
        <v>2</v>
      </c>
      <c r="B6" t="s">
        <v>8</v>
      </c>
      <c r="C6" s="4" t="s">
        <v>9</v>
      </c>
      <c r="D6" s="4">
        <v>4</v>
      </c>
      <c r="E6" s="5">
        <f>5/5</f>
        <v>1</v>
      </c>
      <c r="F6" t="s">
        <v>58</v>
      </c>
    </row>
    <row r="7" spans="1:6" x14ac:dyDescent="0.25">
      <c r="A7" s="4">
        <v>3</v>
      </c>
      <c r="B7" t="s">
        <v>14</v>
      </c>
      <c r="C7" s="4" t="s">
        <v>3</v>
      </c>
      <c r="D7" s="4">
        <v>4</v>
      </c>
      <c r="E7" s="5">
        <f>2/5</f>
        <v>0.4</v>
      </c>
      <c r="F7" t="s">
        <v>87</v>
      </c>
    </row>
    <row r="8" spans="1:6" x14ac:dyDescent="0.25">
      <c r="A8" s="4">
        <v>4</v>
      </c>
      <c r="B8" t="s">
        <v>20</v>
      </c>
      <c r="C8" s="4" t="s">
        <v>49</v>
      </c>
      <c r="D8" s="4">
        <v>4</v>
      </c>
      <c r="E8" s="5">
        <f>2/5</f>
        <v>0.4</v>
      </c>
      <c r="F8" t="s">
        <v>62</v>
      </c>
    </row>
    <row r="9" spans="1:6" x14ac:dyDescent="0.25">
      <c r="A9" s="4">
        <v>5</v>
      </c>
      <c r="B9" t="s">
        <v>27</v>
      </c>
      <c r="C9" s="4" t="s">
        <v>21</v>
      </c>
      <c r="D9" s="4">
        <v>4</v>
      </c>
      <c r="E9" s="5">
        <f>2/5</f>
        <v>0.4</v>
      </c>
      <c r="F9" t="s">
        <v>82</v>
      </c>
    </row>
    <row r="10" spans="1:6" x14ac:dyDescent="0.25">
      <c r="A10" s="4">
        <v>6</v>
      </c>
      <c r="B10" t="s">
        <v>23</v>
      </c>
      <c r="C10" s="4" t="s">
        <v>96</v>
      </c>
      <c r="D10" s="4">
        <v>4</v>
      </c>
      <c r="E10" s="5">
        <f>1/4</f>
        <v>0.25</v>
      </c>
      <c r="F10" t="s">
        <v>105</v>
      </c>
    </row>
    <row r="11" spans="1:6" x14ac:dyDescent="0.25">
      <c r="A11" s="4">
        <v>7</v>
      </c>
      <c r="B11" t="s">
        <v>40</v>
      </c>
      <c r="C11" s="4" t="s">
        <v>41</v>
      </c>
      <c r="D11" s="4">
        <v>3</v>
      </c>
      <c r="E11" s="5">
        <f>6/7</f>
        <v>0.8571428571428571</v>
      </c>
      <c r="F11" t="s">
        <v>69</v>
      </c>
    </row>
    <row r="12" spans="1:6" x14ac:dyDescent="0.25">
      <c r="A12" s="4">
        <v>8</v>
      </c>
      <c r="B12" t="s">
        <v>7</v>
      </c>
      <c r="C12" s="4" t="s">
        <v>54</v>
      </c>
      <c r="D12" s="4">
        <v>3</v>
      </c>
      <c r="E12" s="5">
        <f>3/4</f>
        <v>0.75</v>
      </c>
      <c r="F12" t="s">
        <v>100</v>
      </c>
    </row>
    <row r="13" spans="1:6" x14ac:dyDescent="0.25">
      <c r="A13" s="4">
        <v>9</v>
      </c>
      <c r="B13" t="s">
        <v>16</v>
      </c>
      <c r="C13" s="4" t="s">
        <v>17</v>
      </c>
      <c r="D13" s="4">
        <v>3</v>
      </c>
      <c r="E13" s="5">
        <f>3/5</f>
        <v>0.6</v>
      </c>
      <c r="F13" t="s">
        <v>89</v>
      </c>
    </row>
    <row r="14" spans="1:6" x14ac:dyDescent="0.25">
      <c r="A14" s="4">
        <v>10</v>
      </c>
      <c r="B14" t="s">
        <v>33</v>
      </c>
      <c r="C14" s="4" t="s">
        <v>3</v>
      </c>
      <c r="D14" s="4">
        <v>3</v>
      </c>
      <c r="E14" s="5">
        <f>3/5</f>
        <v>0.6</v>
      </c>
      <c r="F14" t="s">
        <v>80</v>
      </c>
    </row>
    <row r="15" spans="1:6" x14ac:dyDescent="0.25">
      <c r="A15" s="4">
        <v>11</v>
      </c>
      <c r="B15" t="s">
        <v>36</v>
      </c>
      <c r="C15" s="4" t="s">
        <v>53</v>
      </c>
      <c r="D15" s="4">
        <v>3</v>
      </c>
      <c r="E15" s="5">
        <f>3/6</f>
        <v>0.5</v>
      </c>
      <c r="F15" t="s">
        <v>101</v>
      </c>
    </row>
    <row r="16" spans="1:6" x14ac:dyDescent="0.25">
      <c r="A16" s="4">
        <v>12</v>
      </c>
      <c r="B16" t="s">
        <v>25</v>
      </c>
      <c r="C16" s="4" t="s">
        <v>3</v>
      </c>
      <c r="D16" s="4">
        <v>3</v>
      </c>
      <c r="E16" s="5">
        <f>3/8</f>
        <v>0.375</v>
      </c>
      <c r="F16" t="s">
        <v>84</v>
      </c>
    </row>
    <row r="17" spans="1:6" x14ac:dyDescent="0.25">
      <c r="A17" s="4">
        <v>13</v>
      </c>
      <c r="B17" t="s">
        <v>6</v>
      </c>
      <c r="C17" s="4" t="s">
        <v>5</v>
      </c>
      <c r="D17" s="4">
        <v>2</v>
      </c>
      <c r="E17" s="5">
        <f>2/2</f>
        <v>1</v>
      </c>
      <c r="F17" t="s">
        <v>73</v>
      </c>
    </row>
    <row r="18" spans="1:6" x14ac:dyDescent="0.25">
      <c r="A18" s="4">
        <v>14</v>
      </c>
      <c r="B18" t="s">
        <v>29</v>
      </c>
      <c r="C18" s="4" t="s">
        <v>5</v>
      </c>
      <c r="D18" s="4">
        <v>2</v>
      </c>
      <c r="E18" s="5">
        <f>3/3</f>
        <v>1</v>
      </c>
      <c r="F18" t="s">
        <v>64</v>
      </c>
    </row>
    <row r="19" spans="1:6" x14ac:dyDescent="0.25">
      <c r="A19" s="4">
        <v>15</v>
      </c>
      <c r="B19" t="s">
        <v>31</v>
      </c>
      <c r="C19" s="4" t="s">
        <v>52</v>
      </c>
      <c r="D19" s="4">
        <v>2</v>
      </c>
      <c r="E19" s="5">
        <f>4/4</f>
        <v>1</v>
      </c>
      <c r="F19" t="s">
        <v>65</v>
      </c>
    </row>
    <row r="20" spans="1:6" x14ac:dyDescent="0.25">
      <c r="A20" s="4">
        <v>16</v>
      </c>
      <c r="B20" t="s">
        <v>38</v>
      </c>
      <c r="C20" s="4" t="s">
        <v>56</v>
      </c>
      <c r="D20" s="4">
        <v>2</v>
      </c>
      <c r="E20" s="5">
        <f>6/6</f>
        <v>1</v>
      </c>
      <c r="F20" t="s">
        <v>68</v>
      </c>
    </row>
    <row r="21" spans="1:6" x14ac:dyDescent="0.25">
      <c r="A21" s="4">
        <v>17</v>
      </c>
      <c r="B21" t="s">
        <v>39</v>
      </c>
      <c r="C21" s="4" t="s">
        <v>5</v>
      </c>
      <c r="D21" s="4">
        <v>2</v>
      </c>
      <c r="E21" s="5">
        <f>2/2</f>
        <v>1</v>
      </c>
      <c r="F21" t="s">
        <v>76</v>
      </c>
    </row>
    <row r="22" spans="1:6" x14ac:dyDescent="0.25">
      <c r="A22" s="4">
        <v>18</v>
      </c>
      <c r="B22" t="s">
        <v>45</v>
      </c>
      <c r="C22" s="4" t="s">
        <v>97</v>
      </c>
      <c r="D22" s="4">
        <v>2</v>
      </c>
      <c r="E22" s="5">
        <f>5/6</f>
        <v>0.83333333333333337</v>
      </c>
      <c r="F22" t="s">
        <v>77</v>
      </c>
    </row>
    <row r="23" spans="1:6" x14ac:dyDescent="0.25">
      <c r="A23" s="4">
        <v>19</v>
      </c>
      <c r="B23" t="s">
        <v>11</v>
      </c>
      <c r="C23" s="4" t="s">
        <v>5</v>
      </c>
      <c r="D23" s="4">
        <v>2</v>
      </c>
      <c r="E23" s="5">
        <f>3/4</f>
        <v>0.75</v>
      </c>
      <c r="F23" t="s">
        <v>59</v>
      </c>
    </row>
    <row r="24" spans="1:6" x14ac:dyDescent="0.25">
      <c r="A24" s="4">
        <v>20</v>
      </c>
      <c r="B24" t="s">
        <v>26</v>
      </c>
      <c r="C24" s="4" t="s">
        <v>50</v>
      </c>
      <c r="D24" s="4">
        <v>2</v>
      </c>
      <c r="E24" s="5">
        <f>3/4</f>
        <v>0.75</v>
      </c>
      <c r="F24" t="s">
        <v>83</v>
      </c>
    </row>
    <row r="25" spans="1:6" x14ac:dyDescent="0.25">
      <c r="A25" s="4">
        <v>21</v>
      </c>
      <c r="B25" t="s">
        <v>28</v>
      </c>
      <c r="C25" s="4" t="s">
        <v>5</v>
      </c>
      <c r="D25" s="4">
        <v>2</v>
      </c>
      <c r="E25" s="5">
        <f>3/4</f>
        <v>0.75</v>
      </c>
      <c r="F25" t="s">
        <v>63</v>
      </c>
    </row>
    <row r="26" spans="1:6" x14ac:dyDescent="0.25">
      <c r="A26" s="4">
        <v>22</v>
      </c>
      <c r="B26" t="s">
        <v>42</v>
      </c>
      <c r="C26" s="4" t="s">
        <v>43</v>
      </c>
      <c r="D26" s="4">
        <v>2</v>
      </c>
      <c r="E26" s="5">
        <f>3/4</f>
        <v>0.75</v>
      </c>
      <c r="F26" t="s">
        <v>70</v>
      </c>
    </row>
    <row r="27" spans="1:6" x14ac:dyDescent="0.25">
      <c r="A27" s="4">
        <v>23</v>
      </c>
      <c r="B27" t="s">
        <v>24</v>
      </c>
      <c r="C27" s="4" t="s">
        <v>3</v>
      </c>
      <c r="D27" s="4">
        <v>2</v>
      </c>
      <c r="E27" s="5">
        <f>2/3</f>
        <v>0.66666666666666663</v>
      </c>
      <c r="F27" t="s">
        <v>85</v>
      </c>
    </row>
    <row r="28" spans="1:6" x14ac:dyDescent="0.25">
      <c r="A28" s="4">
        <v>24</v>
      </c>
      <c r="B28" t="s">
        <v>91</v>
      </c>
      <c r="C28" s="4" t="s">
        <v>92</v>
      </c>
      <c r="D28" s="4">
        <v>2</v>
      </c>
      <c r="E28" s="5">
        <f>2/3</f>
        <v>0.66666666666666663</v>
      </c>
      <c r="F28" t="s">
        <v>93</v>
      </c>
    </row>
    <row r="29" spans="1:6" x14ac:dyDescent="0.25">
      <c r="A29" s="4">
        <v>25</v>
      </c>
      <c r="B29" t="s">
        <v>4</v>
      </c>
      <c r="C29" s="4" t="s">
        <v>3</v>
      </c>
      <c r="D29" s="4">
        <v>2</v>
      </c>
      <c r="E29" s="5">
        <f>3/5</f>
        <v>0.6</v>
      </c>
      <c r="F29" t="s">
        <v>88</v>
      </c>
    </row>
    <row r="30" spans="1:6" x14ac:dyDescent="0.25">
      <c r="A30" s="4">
        <v>26</v>
      </c>
      <c r="B30" t="s">
        <v>15</v>
      </c>
      <c r="C30" s="4" t="s">
        <v>3</v>
      </c>
      <c r="D30" s="4">
        <v>2</v>
      </c>
      <c r="E30" s="5">
        <f>2/4</f>
        <v>0.5</v>
      </c>
      <c r="F30" t="s">
        <v>102</v>
      </c>
    </row>
    <row r="31" spans="1:6" x14ac:dyDescent="0.25">
      <c r="A31" s="4">
        <v>27</v>
      </c>
      <c r="B31" t="s">
        <v>19</v>
      </c>
      <c r="C31" s="4" t="s">
        <v>97</v>
      </c>
      <c r="D31" s="4">
        <v>2</v>
      </c>
      <c r="E31" s="5">
        <f>1/2</f>
        <v>0.5</v>
      </c>
      <c r="F31" t="s">
        <v>74</v>
      </c>
    </row>
    <row r="32" spans="1:6" x14ac:dyDescent="0.25">
      <c r="A32" s="4">
        <v>28</v>
      </c>
      <c r="B32" t="s">
        <v>32</v>
      </c>
      <c r="C32" s="4" t="s">
        <v>51</v>
      </c>
      <c r="D32" s="4">
        <v>2</v>
      </c>
      <c r="E32" s="5">
        <f>1/2</f>
        <v>0.5</v>
      </c>
      <c r="F32" t="s">
        <v>66</v>
      </c>
    </row>
    <row r="33" spans="1:6" x14ac:dyDescent="0.25">
      <c r="A33" s="4">
        <v>29</v>
      </c>
      <c r="B33" t="s">
        <v>35</v>
      </c>
      <c r="C33" s="4" t="s">
        <v>3</v>
      </c>
      <c r="D33" s="4">
        <v>2</v>
      </c>
      <c r="E33" s="5">
        <f>1/2</f>
        <v>0.5</v>
      </c>
      <c r="F33" t="s">
        <v>79</v>
      </c>
    </row>
    <row r="34" spans="1:6" x14ac:dyDescent="0.25">
      <c r="A34" s="4">
        <v>30</v>
      </c>
      <c r="B34" t="s">
        <v>99</v>
      </c>
      <c r="C34" s="4" t="s">
        <v>53</v>
      </c>
      <c r="D34" s="4">
        <v>2</v>
      </c>
      <c r="E34" s="5">
        <f>3/8</f>
        <v>0.375</v>
      </c>
      <c r="F34" t="s">
        <v>81</v>
      </c>
    </row>
    <row r="35" spans="1:6" x14ac:dyDescent="0.25">
      <c r="A35" s="4">
        <v>31</v>
      </c>
      <c r="B35" t="s">
        <v>10</v>
      </c>
      <c r="C35" s="4" t="s">
        <v>5</v>
      </c>
      <c r="D35" s="4">
        <v>2</v>
      </c>
      <c r="E35" s="5">
        <f>2/6</f>
        <v>0.33333333333333331</v>
      </c>
      <c r="F35" t="s">
        <v>72</v>
      </c>
    </row>
    <row r="36" spans="1:6" x14ac:dyDescent="0.25">
      <c r="A36" s="4">
        <v>32</v>
      </c>
      <c r="B36" t="s">
        <v>22</v>
      </c>
      <c r="C36" s="4" t="s">
        <v>5</v>
      </c>
      <c r="D36" s="4">
        <v>2</v>
      </c>
      <c r="E36" s="5">
        <f>1/3</f>
        <v>0.33333333333333331</v>
      </c>
      <c r="F36" t="s">
        <v>75</v>
      </c>
    </row>
    <row r="37" spans="1:6" x14ac:dyDescent="0.25">
      <c r="A37" s="4">
        <v>33</v>
      </c>
      <c r="B37" t="s">
        <v>30</v>
      </c>
      <c r="C37" s="4" t="s">
        <v>95</v>
      </c>
      <c r="D37" s="4">
        <v>2</v>
      </c>
      <c r="E37" s="5">
        <f>1/3</f>
        <v>0.33333333333333331</v>
      </c>
      <c r="F37" t="s">
        <v>103</v>
      </c>
    </row>
    <row r="38" spans="1:6" x14ac:dyDescent="0.25">
      <c r="A38" s="4">
        <v>34</v>
      </c>
      <c r="B38" t="s">
        <v>34</v>
      </c>
      <c r="C38" s="4" t="s">
        <v>55</v>
      </c>
      <c r="D38" s="4">
        <v>2</v>
      </c>
      <c r="E38" s="5">
        <f>1/3</f>
        <v>0.33333333333333331</v>
      </c>
      <c r="F38" t="s">
        <v>104</v>
      </c>
    </row>
    <row r="39" spans="1:6" x14ac:dyDescent="0.25">
      <c r="A39" s="4">
        <v>35</v>
      </c>
      <c r="B39" t="s">
        <v>44</v>
      </c>
      <c r="C39" s="4" t="s">
        <v>3</v>
      </c>
      <c r="D39" s="4">
        <v>2</v>
      </c>
      <c r="E39" s="5">
        <f>1/4</f>
        <v>0.25</v>
      </c>
      <c r="F39" t="s">
        <v>78</v>
      </c>
    </row>
    <row r="40" spans="1:6" x14ac:dyDescent="0.25">
      <c r="A40" s="4">
        <v>36</v>
      </c>
      <c r="B40" t="s">
        <v>4</v>
      </c>
      <c r="C40" s="4" t="s">
        <v>5</v>
      </c>
      <c r="D40" s="4">
        <v>2</v>
      </c>
      <c r="E40" s="5">
        <f>0/2</f>
        <v>0</v>
      </c>
      <c r="F40" t="s">
        <v>57</v>
      </c>
    </row>
    <row r="41" spans="1:6" x14ac:dyDescent="0.25">
      <c r="A41" s="4">
        <v>37</v>
      </c>
      <c r="B41" t="s">
        <v>12</v>
      </c>
      <c r="C41" s="4" t="s">
        <v>13</v>
      </c>
      <c r="D41" s="4">
        <v>2</v>
      </c>
      <c r="E41" s="5">
        <f>0/3</f>
        <v>0</v>
      </c>
      <c r="F41" t="s">
        <v>60</v>
      </c>
    </row>
    <row r="42" spans="1:6" x14ac:dyDescent="0.25">
      <c r="A42" s="4">
        <v>38</v>
      </c>
      <c r="B42" t="s">
        <v>18</v>
      </c>
      <c r="C42" s="4" t="s">
        <v>3</v>
      </c>
      <c r="D42" s="4">
        <v>2</v>
      </c>
      <c r="E42" s="5">
        <f>0/2</f>
        <v>0</v>
      </c>
      <c r="F42" t="s">
        <v>86</v>
      </c>
    </row>
    <row r="43" spans="1:6" x14ac:dyDescent="0.25">
      <c r="A43" s="4">
        <v>39</v>
      </c>
      <c r="B43" t="s">
        <v>37</v>
      </c>
      <c r="C43" s="4" t="s">
        <v>92</v>
      </c>
      <c r="D43" s="4">
        <v>2</v>
      </c>
      <c r="E43" s="5">
        <f>0/3</f>
        <v>0</v>
      </c>
      <c r="F43" t="s">
        <v>67</v>
      </c>
    </row>
    <row r="44" spans="1:6" x14ac:dyDescent="0.25">
      <c r="A44" s="4">
        <v>40</v>
      </c>
      <c r="B44" s="6" t="s">
        <v>90</v>
      </c>
      <c r="C44" s="4" t="s">
        <v>9</v>
      </c>
      <c r="D44" s="4">
        <v>2</v>
      </c>
      <c r="E44" s="5">
        <f>0/3</f>
        <v>0</v>
      </c>
      <c r="F44" s="6" t="s">
        <v>94</v>
      </c>
    </row>
    <row r="45" spans="1:6" x14ac:dyDescent="0.25">
      <c r="A45" s="4">
        <v>41</v>
      </c>
      <c r="B45" t="s">
        <v>46</v>
      </c>
      <c r="C45" s="4" t="s">
        <v>5</v>
      </c>
      <c r="D45" s="4">
        <v>2</v>
      </c>
      <c r="E45" s="5">
        <f>0/3</f>
        <v>0</v>
      </c>
      <c r="F45" t="s">
        <v>71</v>
      </c>
    </row>
    <row r="46" spans="1:6" x14ac:dyDescent="0.25">
      <c r="E46" s="5"/>
    </row>
  </sheetData>
  <sortState xmlns:xlrd2="http://schemas.microsoft.com/office/spreadsheetml/2017/richdata2" ref="B5:F45">
    <sortCondition descending="1" ref="D5:D45"/>
    <sortCondition descending="1" ref="E5:E45"/>
    <sortCondition ref="B5:B45"/>
  </sortState>
  <pageMargins left="0.7" right="0.7" top="0.75" bottom="0.75" header="0.3" footer="0.3"/>
  <pageSetup paperSize="9" scale="43" orientation="portrait" r:id="rId1"/>
  <ignoredErrors>
    <ignoredError sqref="E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2E67A-ADEE-4EF3-9EF5-725190EF2441}">
  <sheetPr>
    <pageSetUpPr fitToPage="1"/>
  </sheetPr>
  <dimension ref="A2:F46"/>
  <sheetViews>
    <sheetView zoomScaleNormal="100" workbookViewId="0">
      <selection activeCell="F1" sqref="F1:F1048576"/>
    </sheetView>
  </sheetViews>
  <sheetFormatPr defaultRowHeight="15" x14ac:dyDescent="0.25"/>
  <cols>
    <col min="1" max="1" width="8.85546875" style="4"/>
    <col min="2" max="2" width="24.7109375" customWidth="1"/>
    <col min="3" max="3" width="30.7109375" style="4" customWidth="1"/>
    <col min="4" max="4" width="10.7109375" style="4" customWidth="1"/>
    <col min="5" max="5" width="12.7109375" style="4" customWidth="1"/>
    <col min="6" max="6" width="60.7109375" customWidth="1"/>
  </cols>
  <sheetData>
    <row r="2" spans="1:6" s="2" customFormat="1" ht="18.75" x14ac:dyDescent="0.3">
      <c r="A2" s="1"/>
      <c r="B2" s="2" t="s">
        <v>107</v>
      </c>
      <c r="C2" s="1"/>
      <c r="D2" s="1"/>
      <c r="E2" s="1"/>
    </row>
    <row r="4" spans="1:6" s="3" customFormat="1" ht="31.5" x14ac:dyDescent="0.25">
      <c r="B4" s="7" t="s">
        <v>0</v>
      </c>
      <c r="C4" s="7" t="s">
        <v>1</v>
      </c>
      <c r="D4" s="8" t="s">
        <v>98</v>
      </c>
      <c r="E4" s="7" t="s">
        <v>48</v>
      </c>
      <c r="F4" s="7" t="s">
        <v>47</v>
      </c>
    </row>
    <row r="5" spans="1:6" x14ac:dyDescent="0.25">
      <c r="A5" s="4">
        <v>1</v>
      </c>
      <c r="B5" t="s">
        <v>8</v>
      </c>
      <c r="C5" s="4" t="s">
        <v>9</v>
      </c>
      <c r="D5" s="4">
        <v>4</v>
      </c>
      <c r="E5" s="5">
        <f>5/5</f>
        <v>1</v>
      </c>
      <c r="F5" t="s">
        <v>58</v>
      </c>
    </row>
    <row r="6" spans="1:6" x14ac:dyDescent="0.25">
      <c r="A6" s="4">
        <v>2</v>
      </c>
      <c r="B6" t="s">
        <v>6</v>
      </c>
      <c r="C6" s="4" t="s">
        <v>5</v>
      </c>
      <c r="D6" s="4">
        <v>2</v>
      </c>
      <c r="E6" s="5">
        <f>2/2</f>
        <v>1</v>
      </c>
      <c r="F6" t="s">
        <v>73</v>
      </c>
    </row>
    <row r="7" spans="1:6" x14ac:dyDescent="0.25">
      <c r="A7" s="4">
        <v>3</v>
      </c>
      <c r="B7" t="s">
        <v>29</v>
      </c>
      <c r="C7" s="4" t="s">
        <v>5</v>
      </c>
      <c r="D7" s="4">
        <v>2</v>
      </c>
      <c r="E7" s="5">
        <f>3/3</f>
        <v>1</v>
      </c>
      <c r="F7" t="s">
        <v>64</v>
      </c>
    </row>
    <row r="8" spans="1:6" x14ac:dyDescent="0.25">
      <c r="A8" s="4">
        <v>4</v>
      </c>
      <c r="B8" t="s">
        <v>31</v>
      </c>
      <c r="C8" s="4" t="s">
        <v>52</v>
      </c>
      <c r="D8" s="4">
        <v>2</v>
      </c>
      <c r="E8" s="5">
        <f>4/4</f>
        <v>1</v>
      </c>
      <c r="F8" t="s">
        <v>65</v>
      </c>
    </row>
    <row r="9" spans="1:6" x14ac:dyDescent="0.25">
      <c r="A9" s="4">
        <v>5</v>
      </c>
      <c r="B9" t="s">
        <v>38</v>
      </c>
      <c r="C9" s="4" t="s">
        <v>56</v>
      </c>
      <c r="D9" s="4">
        <v>2</v>
      </c>
      <c r="E9" s="5">
        <f>6/6</f>
        <v>1</v>
      </c>
      <c r="F9" t="s">
        <v>68</v>
      </c>
    </row>
    <row r="10" spans="1:6" x14ac:dyDescent="0.25">
      <c r="A10" s="4">
        <v>6</v>
      </c>
      <c r="B10" t="s">
        <v>39</v>
      </c>
      <c r="C10" s="4" t="s">
        <v>5</v>
      </c>
      <c r="D10" s="4">
        <v>2</v>
      </c>
      <c r="E10" s="5">
        <f>2/2</f>
        <v>1</v>
      </c>
      <c r="F10" t="s">
        <v>76</v>
      </c>
    </row>
    <row r="11" spans="1:6" x14ac:dyDescent="0.25">
      <c r="A11" s="4">
        <v>7</v>
      </c>
      <c r="B11" t="s">
        <v>40</v>
      </c>
      <c r="C11" s="4" t="s">
        <v>41</v>
      </c>
      <c r="D11" s="4">
        <v>3</v>
      </c>
      <c r="E11" s="5">
        <f>6/7</f>
        <v>0.8571428571428571</v>
      </c>
      <c r="F11" t="s">
        <v>69</v>
      </c>
    </row>
    <row r="12" spans="1:6" x14ac:dyDescent="0.25">
      <c r="A12" s="4">
        <v>8</v>
      </c>
      <c r="B12" t="s">
        <v>45</v>
      </c>
      <c r="C12" s="4" t="s">
        <v>97</v>
      </c>
      <c r="D12" s="4">
        <v>2</v>
      </c>
      <c r="E12" s="5">
        <f>5/6</f>
        <v>0.83333333333333337</v>
      </c>
      <c r="F12" t="s">
        <v>77</v>
      </c>
    </row>
    <row r="13" spans="1:6" x14ac:dyDescent="0.25">
      <c r="A13" s="4">
        <v>9</v>
      </c>
      <c r="B13" t="s">
        <v>7</v>
      </c>
      <c r="C13" s="4" t="s">
        <v>54</v>
      </c>
      <c r="D13" s="4">
        <v>3</v>
      </c>
      <c r="E13" s="5">
        <f>3/4</f>
        <v>0.75</v>
      </c>
      <c r="F13" t="s">
        <v>100</v>
      </c>
    </row>
    <row r="14" spans="1:6" x14ac:dyDescent="0.25">
      <c r="A14" s="4">
        <v>10</v>
      </c>
      <c r="B14" t="s">
        <v>11</v>
      </c>
      <c r="C14" s="4" t="s">
        <v>5</v>
      </c>
      <c r="D14" s="4">
        <v>2</v>
      </c>
      <c r="E14" s="5">
        <f>3/4</f>
        <v>0.75</v>
      </c>
      <c r="F14" t="s">
        <v>59</v>
      </c>
    </row>
    <row r="15" spans="1:6" x14ac:dyDescent="0.25">
      <c r="A15" s="4">
        <v>11</v>
      </c>
      <c r="B15" t="s">
        <v>26</v>
      </c>
      <c r="C15" s="4" t="s">
        <v>50</v>
      </c>
      <c r="D15" s="4">
        <v>2</v>
      </c>
      <c r="E15" s="5">
        <f>3/4</f>
        <v>0.75</v>
      </c>
      <c r="F15" t="s">
        <v>83</v>
      </c>
    </row>
    <row r="16" spans="1:6" x14ac:dyDescent="0.25">
      <c r="A16" s="4">
        <v>12</v>
      </c>
      <c r="B16" t="s">
        <v>28</v>
      </c>
      <c r="C16" s="4" t="s">
        <v>5</v>
      </c>
      <c r="D16" s="4">
        <v>2</v>
      </c>
      <c r="E16" s="5">
        <f>3/4</f>
        <v>0.75</v>
      </c>
      <c r="F16" t="s">
        <v>63</v>
      </c>
    </row>
    <row r="17" spans="1:6" x14ac:dyDescent="0.25">
      <c r="A17" s="4">
        <v>13</v>
      </c>
      <c r="B17" t="s">
        <v>42</v>
      </c>
      <c r="C17" s="4" t="s">
        <v>43</v>
      </c>
      <c r="D17" s="4">
        <v>2</v>
      </c>
      <c r="E17" s="5">
        <f>3/4</f>
        <v>0.75</v>
      </c>
      <c r="F17" t="s">
        <v>70</v>
      </c>
    </row>
    <row r="18" spans="1:6" x14ac:dyDescent="0.25">
      <c r="A18" s="4">
        <v>14</v>
      </c>
      <c r="B18" t="s">
        <v>24</v>
      </c>
      <c r="C18" s="4" t="s">
        <v>3</v>
      </c>
      <c r="D18" s="4">
        <v>2</v>
      </c>
      <c r="E18" s="5">
        <f>2/3</f>
        <v>0.66666666666666663</v>
      </c>
      <c r="F18" t="s">
        <v>85</v>
      </c>
    </row>
    <row r="19" spans="1:6" x14ac:dyDescent="0.25">
      <c r="A19" s="4">
        <v>15</v>
      </c>
      <c r="B19" t="s">
        <v>91</v>
      </c>
      <c r="C19" s="4" t="s">
        <v>92</v>
      </c>
      <c r="D19" s="4">
        <v>2</v>
      </c>
      <c r="E19" s="5">
        <f>2/3</f>
        <v>0.66666666666666663</v>
      </c>
      <c r="F19" t="s">
        <v>93</v>
      </c>
    </row>
    <row r="20" spans="1:6" x14ac:dyDescent="0.25">
      <c r="A20" s="4">
        <v>16</v>
      </c>
      <c r="B20" t="s">
        <v>16</v>
      </c>
      <c r="C20" s="4" t="s">
        <v>17</v>
      </c>
      <c r="D20" s="4">
        <v>3</v>
      </c>
      <c r="E20" s="5">
        <f>3/5</f>
        <v>0.6</v>
      </c>
      <c r="F20" t="s">
        <v>89</v>
      </c>
    </row>
    <row r="21" spans="1:6" x14ac:dyDescent="0.25">
      <c r="A21" s="4">
        <v>17</v>
      </c>
      <c r="B21" t="s">
        <v>33</v>
      </c>
      <c r="C21" s="4" t="s">
        <v>3</v>
      </c>
      <c r="D21" s="4">
        <v>3</v>
      </c>
      <c r="E21" s="5">
        <f>3/5</f>
        <v>0.6</v>
      </c>
      <c r="F21" t="s">
        <v>80</v>
      </c>
    </row>
    <row r="22" spans="1:6" x14ac:dyDescent="0.25">
      <c r="A22" s="4">
        <v>18</v>
      </c>
      <c r="B22" t="s">
        <v>4</v>
      </c>
      <c r="C22" s="4" t="s">
        <v>3</v>
      </c>
      <c r="D22" s="4">
        <v>2</v>
      </c>
      <c r="E22" s="5">
        <f>3/5</f>
        <v>0.6</v>
      </c>
      <c r="F22" t="s">
        <v>88</v>
      </c>
    </row>
    <row r="23" spans="1:6" x14ac:dyDescent="0.25">
      <c r="A23" s="4">
        <v>19</v>
      </c>
      <c r="B23" t="s">
        <v>2</v>
      </c>
      <c r="C23" s="4" t="s">
        <v>3</v>
      </c>
      <c r="D23" s="4">
        <v>5</v>
      </c>
      <c r="E23" s="5">
        <f>3/6</f>
        <v>0.5</v>
      </c>
      <c r="F23" t="s">
        <v>61</v>
      </c>
    </row>
    <row r="24" spans="1:6" x14ac:dyDescent="0.25">
      <c r="A24" s="4">
        <v>20</v>
      </c>
      <c r="B24" t="s">
        <v>36</v>
      </c>
      <c r="C24" s="4" t="s">
        <v>53</v>
      </c>
      <c r="D24" s="4">
        <v>3</v>
      </c>
      <c r="E24" s="5">
        <f>3/6</f>
        <v>0.5</v>
      </c>
      <c r="F24" t="s">
        <v>101</v>
      </c>
    </row>
    <row r="25" spans="1:6" x14ac:dyDescent="0.25">
      <c r="A25" s="4">
        <v>21</v>
      </c>
      <c r="B25" t="s">
        <v>15</v>
      </c>
      <c r="C25" s="4" t="s">
        <v>3</v>
      </c>
      <c r="D25" s="4">
        <v>2</v>
      </c>
      <c r="E25" s="5">
        <f>2/4</f>
        <v>0.5</v>
      </c>
      <c r="F25" t="s">
        <v>102</v>
      </c>
    </row>
    <row r="26" spans="1:6" x14ac:dyDescent="0.25">
      <c r="A26" s="4">
        <v>22</v>
      </c>
      <c r="B26" t="s">
        <v>19</v>
      </c>
      <c r="C26" s="4" t="s">
        <v>97</v>
      </c>
      <c r="D26" s="4">
        <v>2</v>
      </c>
      <c r="E26" s="5">
        <f>1/2</f>
        <v>0.5</v>
      </c>
      <c r="F26" t="s">
        <v>74</v>
      </c>
    </row>
    <row r="27" spans="1:6" x14ac:dyDescent="0.25">
      <c r="A27" s="4">
        <v>23</v>
      </c>
      <c r="B27" t="s">
        <v>32</v>
      </c>
      <c r="C27" s="4" t="s">
        <v>51</v>
      </c>
      <c r="D27" s="4">
        <v>2</v>
      </c>
      <c r="E27" s="5">
        <f>1/2</f>
        <v>0.5</v>
      </c>
      <c r="F27" t="s">
        <v>66</v>
      </c>
    </row>
    <row r="28" spans="1:6" x14ac:dyDescent="0.25">
      <c r="A28" s="4">
        <v>24</v>
      </c>
      <c r="B28" t="s">
        <v>35</v>
      </c>
      <c r="C28" s="4" t="s">
        <v>3</v>
      </c>
      <c r="D28" s="4">
        <v>2</v>
      </c>
      <c r="E28" s="5">
        <f>1/2</f>
        <v>0.5</v>
      </c>
      <c r="F28" t="s">
        <v>79</v>
      </c>
    </row>
    <row r="29" spans="1:6" x14ac:dyDescent="0.25">
      <c r="A29" s="4">
        <v>25</v>
      </c>
      <c r="B29" t="s">
        <v>14</v>
      </c>
      <c r="C29" s="4" t="s">
        <v>3</v>
      </c>
      <c r="D29" s="4">
        <v>4</v>
      </c>
      <c r="E29" s="5">
        <f>2/5</f>
        <v>0.4</v>
      </c>
      <c r="F29" t="s">
        <v>87</v>
      </c>
    </row>
    <row r="30" spans="1:6" x14ac:dyDescent="0.25">
      <c r="A30" s="4">
        <v>26</v>
      </c>
      <c r="B30" t="s">
        <v>20</v>
      </c>
      <c r="C30" s="4" t="s">
        <v>49</v>
      </c>
      <c r="D30" s="4">
        <v>4</v>
      </c>
      <c r="E30" s="5">
        <f>2/5</f>
        <v>0.4</v>
      </c>
      <c r="F30" t="s">
        <v>62</v>
      </c>
    </row>
    <row r="31" spans="1:6" x14ac:dyDescent="0.25">
      <c r="A31" s="4">
        <v>27</v>
      </c>
      <c r="B31" t="s">
        <v>27</v>
      </c>
      <c r="C31" s="4" t="s">
        <v>21</v>
      </c>
      <c r="D31" s="4">
        <v>4</v>
      </c>
      <c r="E31" s="5">
        <f>2/5</f>
        <v>0.4</v>
      </c>
      <c r="F31" t="s">
        <v>82</v>
      </c>
    </row>
    <row r="32" spans="1:6" x14ac:dyDescent="0.25">
      <c r="A32" s="4">
        <v>28</v>
      </c>
      <c r="B32" t="s">
        <v>25</v>
      </c>
      <c r="C32" s="4" t="s">
        <v>3</v>
      </c>
      <c r="D32" s="4">
        <v>3</v>
      </c>
      <c r="E32" s="5">
        <f>3/8</f>
        <v>0.375</v>
      </c>
      <c r="F32" t="s">
        <v>84</v>
      </c>
    </row>
    <row r="33" spans="1:6" x14ac:dyDescent="0.25">
      <c r="A33" s="4">
        <v>29</v>
      </c>
      <c r="B33" t="s">
        <v>99</v>
      </c>
      <c r="C33" s="4" t="s">
        <v>53</v>
      </c>
      <c r="D33" s="4">
        <v>2</v>
      </c>
      <c r="E33" s="5">
        <f>3/8</f>
        <v>0.375</v>
      </c>
      <c r="F33" t="s">
        <v>81</v>
      </c>
    </row>
    <row r="34" spans="1:6" x14ac:dyDescent="0.25">
      <c r="A34" s="4">
        <v>30</v>
      </c>
      <c r="B34" t="s">
        <v>10</v>
      </c>
      <c r="C34" s="4" t="s">
        <v>5</v>
      </c>
      <c r="D34" s="4">
        <v>2</v>
      </c>
      <c r="E34" s="5">
        <f>2/6</f>
        <v>0.33333333333333331</v>
      </c>
      <c r="F34" t="s">
        <v>72</v>
      </c>
    </row>
    <row r="35" spans="1:6" x14ac:dyDescent="0.25">
      <c r="A35" s="4">
        <v>31</v>
      </c>
      <c r="B35" t="s">
        <v>22</v>
      </c>
      <c r="C35" s="4" t="s">
        <v>5</v>
      </c>
      <c r="D35" s="4">
        <v>2</v>
      </c>
      <c r="E35" s="5">
        <f>1/3</f>
        <v>0.33333333333333331</v>
      </c>
      <c r="F35" t="s">
        <v>75</v>
      </c>
    </row>
    <row r="36" spans="1:6" x14ac:dyDescent="0.25">
      <c r="A36" s="4">
        <v>32</v>
      </c>
      <c r="B36" t="s">
        <v>30</v>
      </c>
      <c r="C36" s="4" t="s">
        <v>95</v>
      </c>
      <c r="D36" s="4">
        <v>2</v>
      </c>
      <c r="E36" s="5">
        <f>1/3</f>
        <v>0.33333333333333331</v>
      </c>
      <c r="F36" t="s">
        <v>103</v>
      </c>
    </row>
    <row r="37" spans="1:6" x14ac:dyDescent="0.25">
      <c r="A37" s="4">
        <v>33</v>
      </c>
      <c r="B37" t="s">
        <v>34</v>
      </c>
      <c r="C37" s="4" t="s">
        <v>55</v>
      </c>
      <c r="D37" s="4">
        <v>2</v>
      </c>
      <c r="E37" s="5">
        <f>1/3</f>
        <v>0.33333333333333331</v>
      </c>
      <c r="F37" t="s">
        <v>104</v>
      </c>
    </row>
    <row r="38" spans="1:6" x14ac:dyDescent="0.25">
      <c r="A38" s="4">
        <v>34</v>
      </c>
      <c r="B38" t="s">
        <v>23</v>
      </c>
      <c r="C38" s="4" t="s">
        <v>96</v>
      </c>
      <c r="D38" s="4">
        <v>4</v>
      </c>
      <c r="E38" s="5">
        <f>1/4</f>
        <v>0.25</v>
      </c>
      <c r="F38" t="s">
        <v>105</v>
      </c>
    </row>
    <row r="39" spans="1:6" x14ac:dyDescent="0.25">
      <c r="A39" s="4">
        <v>35</v>
      </c>
      <c r="B39" t="s">
        <v>44</v>
      </c>
      <c r="C39" s="4" t="s">
        <v>3</v>
      </c>
      <c r="D39" s="4">
        <v>2</v>
      </c>
      <c r="E39" s="5">
        <f>1/4</f>
        <v>0.25</v>
      </c>
      <c r="F39" t="s">
        <v>78</v>
      </c>
    </row>
    <row r="40" spans="1:6" x14ac:dyDescent="0.25">
      <c r="A40" s="4">
        <v>36</v>
      </c>
      <c r="B40" t="s">
        <v>4</v>
      </c>
      <c r="C40" s="4" t="s">
        <v>5</v>
      </c>
      <c r="D40" s="4">
        <v>2</v>
      </c>
      <c r="E40" s="5">
        <f>0/2</f>
        <v>0</v>
      </c>
      <c r="F40" t="s">
        <v>57</v>
      </c>
    </row>
    <row r="41" spans="1:6" x14ac:dyDescent="0.25">
      <c r="A41" s="4">
        <v>37</v>
      </c>
      <c r="B41" t="s">
        <v>12</v>
      </c>
      <c r="C41" s="4" t="s">
        <v>13</v>
      </c>
      <c r="D41" s="4">
        <v>2</v>
      </c>
      <c r="E41" s="5">
        <f>0/3</f>
        <v>0</v>
      </c>
      <c r="F41" t="s">
        <v>60</v>
      </c>
    </row>
    <row r="42" spans="1:6" x14ac:dyDescent="0.25">
      <c r="A42" s="4">
        <v>38</v>
      </c>
      <c r="B42" t="s">
        <v>18</v>
      </c>
      <c r="C42" s="4" t="s">
        <v>3</v>
      </c>
      <c r="D42" s="4">
        <v>2</v>
      </c>
      <c r="E42" s="5">
        <f>0/2</f>
        <v>0</v>
      </c>
      <c r="F42" t="s">
        <v>86</v>
      </c>
    </row>
    <row r="43" spans="1:6" x14ac:dyDescent="0.25">
      <c r="A43" s="4">
        <v>39</v>
      </c>
      <c r="B43" t="s">
        <v>37</v>
      </c>
      <c r="C43" s="4" t="s">
        <v>92</v>
      </c>
      <c r="D43" s="4">
        <v>2</v>
      </c>
      <c r="E43" s="5">
        <f>0/3</f>
        <v>0</v>
      </c>
      <c r="F43" t="s">
        <v>67</v>
      </c>
    </row>
    <row r="44" spans="1:6" x14ac:dyDescent="0.25">
      <c r="A44" s="4">
        <v>40</v>
      </c>
      <c r="B44" s="6" t="s">
        <v>90</v>
      </c>
      <c r="C44" s="4" t="s">
        <v>9</v>
      </c>
      <c r="D44" s="4">
        <v>2</v>
      </c>
      <c r="E44" s="5">
        <f>0/3</f>
        <v>0</v>
      </c>
      <c r="F44" s="6" t="s">
        <v>94</v>
      </c>
    </row>
    <row r="45" spans="1:6" x14ac:dyDescent="0.25">
      <c r="A45" s="4">
        <v>41</v>
      </c>
      <c r="B45" t="s">
        <v>46</v>
      </c>
      <c r="C45" s="4" t="s">
        <v>5</v>
      </c>
      <c r="D45" s="4">
        <v>2</v>
      </c>
      <c r="E45" s="5">
        <f>0/3</f>
        <v>0</v>
      </c>
      <c r="F45" t="s">
        <v>71</v>
      </c>
    </row>
    <row r="46" spans="1:6" x14ac:dyDescent="0.25">
      <c r="E46" s="5"/>
    </row>
  </sheetData>
  <sortState xmlns:xlrd2="http://schemas.microsoft.com/office/spreadsheetml/2017/richdata2" ref="B5:F45">
    <sortCondition descending="1" ref="E5:E45"/>
    <sortCondition descending="1" ref="D5:D45"/>
    <sortCondition ref="B5:B45"/>
  </sortState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3DD3-FD28-4EFC-817E-F345DCECBF05}">
  <sheetPr>
    <pageSetUpPr fitToPage="1"/>
  </sheetPr>
  <dimension ref="A2:F92"/>
  <sheetViews>
    <sheetView tabSelected="1" zoomScaleNormal="100" workbookViewId="0">
      <selection activeCell="F1" sqref="F1:F1048576"/>
    </sheetView>
  </sheetViews>
  <sheetFormatPr defaultRowHeight="15" x14ac:dyDescent="0.25"/>
  <cols>
    <col min="1" max="1" width="8.85546875" style="4"/>
    <col min="2" max="2" width="24.7109375" customWidth="1"/>
    <col min="3" max="3" width="30.7109375" style="4" customWidth="1"/>
    <col min="4" max="4" width="10.7109375" style="4" customWidth="1"/>
    <col min="5" max="5" width="12.7109375" style="4" customWidth="1"/>
    <col min="6" max="6" width="60.7109375" customWidth="1"/>
  </cols>
  <sheetData>
    <row r="2" spans="1:6" s="2" customFormat="1" ht="18.75" x14ac:dyDescent="0.3">
      <c r="A2" s="1"/>
      <c r="B2" s="2" t="s">
        <v>106</v>
      </c>
      <c r="C2" s="1"/>
      <c r="D2" s="1"/>
      <c r="E2" s="1"/>
    </row>
    <row r="4" spans="1:6" s="3" customFormat="1" ht="31.5" x14ac:dyDescent="0.25">
      <c r="B4" s="7" t="s">
        <v>0</v>
      </c>
      <c r="C4" s="7" t="s">
        <v>1</v>
      </c>
      <c r="D4" s="8" t="s">
        <v>98</v>
      </c>
      <c r="E4" s="7" t="s">
        <v>48</v>
      </c>
      <c r="F4" s="7" t="s">
        <v>47</v>
      </c>
    </row>
    <row r="5" spans="1:6" x14ac:dyDescent="0.25">
      <c r="A5" s="4">
        <v>1</v>
      </c>
      <c r="B5" t="s">
        <v>2</v>
      </c>
      <c r="C5" s="4" t="s">
        <v>3</v>
      </c>
      <c r="D5" s="4">
        <v>5</v>
      </c>
      <c r="E5" s="5">
        <f>3/6</f>
        <v>0.5</v>
      </c>
      <c r="F5" t="s">
        <v>61</v>
      </c>
    </row>
    <row r="6" spans="1:6" x14ac:dyDescent="0.25">
      <c r="A6" s="4">
        <v>2</v>
      </c>
      <c r="B6" t="s">
        <v>8</v>
      </c>
      <c r="C6" s="4" t="s">
        <v>9</v>
      </c>
      <c r="D6" s="4">
        <v>4</v>
      </c>
      <c r="E6" s="5">
        <f>5/5</f>
        <v>1</v>
      </c>
      <c r="F6" t="s">
        <v>58</v>
      </c>
    </row>
    <row r="7" spans="1:6" x14ac:dyDescent="0.25">
      <c r="A7" s="4">
        <v>3</v>
      </c>
      <c r="B7" t="s">
        <v>14</v>
      </c>
      <c r="C7" s="4" t="s">
        <v>3</v>
      </c>
      <c r="D7" s="4">
        <v>4</v>
      </c>
      <c r="E7" s="5">
        <f>2/5</f>
        <v>0.4</v>
      </c>
      <c r="F7" t="s">
        <v>87</v>
      </c>
    </row>
    <row r="8" spans="1:6" x14ac:dyDescent="0.25">
      <c r="A8" s="4">
        <v>4</v>
      </c>
      <c r="B8" t="s">
        <v>20</v>
      </c>
      <c r="C8" s="4" t="s">
        <v>49</v>
      </c>
      <c r="D8" s="4">
        <v>4</v>
      </c>
      <c r="E8" s="5">
        <f>2/5</f>
        <v>0.4</v>
      </c>
      <c r="F8" t="s">
        <v>62</v>
      </c>
    </row>
    <row r="9" spans="1:6" x14ac:dyDescent="0.25">
      <c r="A9" s="4">
        <v>5</v>
      </c>
      <c r="B9" t="s">
        <v>27</v>
      </c>
      <c r="C9" s="4" t="s">
        <v>21</v>
      </c>
      <c r="D9" s="4">
        <v>4</v>
      </c>
      <c r="E9" s="5">
        <f>2/5</f>
        <v>0.4</v>
      </c>
      <c r="F9" t="s">
        <v>82</v>
      </c>
    </row>
    <row r="10" spans="1:6" x14ac:dyDescent="0.25">
      <c r="A10" s="4">
        <v>6</v>
      </c>
      <c r="B10" t="s">
        <v>23</v>
      </c>
      <c r="C10" s="4" t="s">
        <v>96</v>
      </c>
      <c r="D10" s="4">
        <v>4</v>
      </c>
      <c r="E10" s="5">
        <f>1/4</f>
        <v>0.25</v>
      </c>
      <c r="F10" t="s">
        <v>105</v>
      </c>
    </row>
    <row r="11" spans="1:6" x14ac:dyDescent="0.25">
      <c r="A11" s="4">
        <v>7</v>
      </c>
      <c r="B11" t="s">
        <v>40</v>
      </c>
      <c r="C11" s="4" t="s">
        <v>41</v>
      </c>
      <c r="D11" s="4">
        <v>3</v>
      </c>
      <c r="E11" s="5">
        <f>6/7</f>
        <v>0.8571428571428571</v>
      </c>
      <c r="F11" t="s">
        <v>69</v>
      </c>
    </row>
    <row r="12" spans="1:6" x14ac:dyDescent="0.25">
      <c r="A12" s="4">
        <v>8</v>
      </c>
      <c r="B12" t="s">
        <v>7</v>
      </c>
      <c r="C12" s="4" t="s">
        <v>54</v>
      </c>
      <c r="D12" s="4">
        <v>3</v>
      </c>
      <c r="E12" s="5">
        <f>3/4</f>
        <v>0.75</v>
      </c>
      <c r="F12" t="s">
        <v>100</v>
      </c>
    </row>
    <row r="13" spans="1:6" x14ac:dyDescent="0.25">
      <c r="A13" s="4">
        <v>9</v>
      </c>
      <c r="B13" t="s">
        <v>16</v>
      </c>
      <c r="C13" s="4" t="s">
        <v>17</v>
      </c>
      <c r="D13" s="4">
        <v>3</v>
      </c>
      <c r="E13" s="5">
        <f>3/5</f>
        <v>0.6</v>
      </c>
      <c r="F13" t="s">
        <v>89</v>
      </c>
    </row>
    <row r="14" spans="1:6" x14ac:dyDescent="0.25">
      <c r="A14" s="4">
        <v>10</v>
      </c>
      <c r="B14" t="s">
        <v>33</v>
      </c>
      <c r="C14" s="4" t="s">
        <v>3</v>
      </c>
      <c r="D14" s="4">
        <v>3</v>
      </c>
      <c r="E14" s="5">
        <f>3/5</f>
        <v>0.6</v>
      </c>
      <c r="F14" t="s">
        <v>80</v>
      </c>
    </row>
    <row r="15" spans="1:6" x14ac:dyDescent="0.25">
      <c r="A15" s="4">
        <v>11</v>
      </c>
      <c r="B15" t="s">
        <v>36</v>
      </c>
      <c r="C15" s="4" t="s">
        <v>53</v>
      </c>
      <c r="D15" s="4">
        <v>3</v>
      </c>
      <c r="E15" s="5">
        <f>3/6</f>
        <v>0.5</v>
      </c>
      <c r="F15" t="s">
        <v>101</v>
      </c>
    </row>
    <row r="16" spans="1:6" x14ac:dyDescent="0.25">
      <c r="A16" s="4">
        <v>12</v>
      </c>
      <c r="B16" t="s">
        <v>25</v>
      </c>
      <c r="C16" s="4" t="s">
        <v>3</v>
      </c>
      <c r="D16" s="4">
        <v>3</v>
      </c>
      <c r="E16" s="5">
        <f>3/8</f>
        <v>0.375</v>
      </c>
      <c r="F16" t="s">
        <v>84</v>
      </c>
    </row>
    <row r="17" spans="1:6" x14ac:dyDescent="0.25">
      <c r="A17" s="4">
        <v>13</v>
      </c>
      <c r="B17" t="s">
        <v>6</v>
      </c>
      <c r="C17" s="4" t="s">
        <v>5</v>
      </c>
      <c r="D17" s="4">
        <v>2</v>
      </c>
      <c r="E17" s="5">
        <f>2/2</f>
        <v>1</v>
      </c>
      <c r="F17" t="s">
        <v>73</v>
      </c>
    </row>
    <row r="18" spans="1:6" x14ac:dyDescent="0.25">
      <c r="A18" s="4">
        <v>14</v>
      </c>
      <c r="B18" t="s">
        <v>29</v>
      </c>
      <c r="C18" s="4" t="s">
        <v>5</v>
      </c>
      <c r="D18" s="4">
        <v>2</v>
      </c>
      <c r="E18" s="5">
        <f>3/3</f>
        <v>1</v>
      </c>
      <c r="F18" t="s">
        <v>64</v>
      </c>
    </row>
    <row r="19" spans="1:6" x14ac:dyDescent="0.25">
      <c r="A19" s="4">
        <v>15</v>
      </c>
      <c r="B19" t="s">
        <v>31</v>
      </c>
      <c r="C19" s="4" t="s">
        <v>52</v>
      </c>
      <c r="D19" s="4">
        <v>2</v>
      </c>
      <c r="E19" s="5">
        <f>4/4</f>
        <v>1</v>
      </c>
      <c r="F19" t="s">
        <v>65</v>
      </c>
    </row>
    <row r="20" spans="1:6" x14ac:dyDescent="0.25">
      <c r="A20" s="4">
        <v>16</v>
      </c>
      <c r="B20" t="s">
        <v>38</v>
      </c>
      <c r="C20" s="4" t="s">
        <v>56</v>
      </c>
      <c r="D20" s="4">
        <v>2</v>
      </c>
      <c r="E20" s="5">
        <f>6/6</f>
        <v>1</v>
      </c>
      <c r="F20" t="s">
        <v>68</v>
      </c>
    </row>
    <row r="21" spans="1:6" x14ac:dyDescent="0.25">
      <c r="A21" s="4">
        <v>17</v>
      </c>
      <c r="B21" t="s">
        <v>39</v>
      </c>
      <c r="C21" s="4" t="s">
        <v>5</v>
      </c>
      <c r="D21" s="4">
        <v>2</v>
      </c>
      <c r="E21" s="5">
        <f>2/2</f>
        <v>1</v>
      </c>
      <c r="F21" t="s">
        <v>76</v>
      </c>
    </row>
    <row r="22" spans="1:6" x14ac:dyDescent="0.25">
      <c r="A22" s="4">
        <v>18</v>
      </c>
      <c r="B22" t="s">
        <v>45</v>
      </c>
      <c r="C22" s="4" t="s">
        <v>97</v>
      </c>
      <c r="D22" s="4">
        <v>2</v>
      </c>
      <c r="E22" s="5">
        <f>5/6</f>
        <v>0.83333333333333337</v>
      </c>
      <c r="F22" t="s">
        <v>77</v>
      </c>
    </row>
    <row r="23" spans="1:6" x14ac:dyDescent="0.25">
      <c r="A23" s="4">
        <v>19</v>
      </c>
      <c r="B23" t="s">
        <v>11</v>
      </c>
      <c r="C23" s="4" t="s">
        <v>5</v>
      </c>
      <c r="D23" s="4">
        <v>2</v>
      </c>
      <c r="E23" s="5">
        <f>3/4</f>
        <v>0.75</v>
      </c>
      <c r="F23" t="s">
        <v>59</v>
      </c>
    </row>
    <row r="24" spans="1:6" x14ac:dyDescent="0.25">
      <c r="A24" s="4">
        <v>20</v>
      </c>
      <c r="B24" t="s">
        <v>26</v>
      </c>
      <c r="C24" s="4" t="s">
        <v>50</v>
      </c>
      <c r="D24" s="4">
        <v>2</v>
      </c>
      <c r="E24" s="5">
        <f>3/4</f>
        <v>0.75</v>
      </c>
      <c r="F24" t="s">
        <v>83</v>
      </c>
    </row>
    <row r="25" spans="1:6" x14ac:dyDescent="0.25">
      <c r="A25" s="4">
        <v>21</v>
      </c>
      <c r="B25" t="s">
        <v>28</v>
      </c>
      <c r="C25" s="4" t="s">
        <v>5</v>
      </c>
      <c r="D25" s="4">
        <v>2</v>
      </c>
      <c r="E25" s="5">
        <f>3/4</f>
        <v>0.75</v>
      </c>
      <c r="F25" t="s">
        <v>63</v>
      </c>
    </row>
    <row r="26" spans="1:6" x14ac:dyDescent="0.25">
      <c r="A26" s="4">
        <v>22</v>
      </c>
      <c r="B26" t="s">
        <v>42</v>
      </c>
      <c r="C26" s="4" t="s">
        <v>43</v>
      </c>
      <c r="D26" s="4">
        <v>2</v>
      </c>
      <c r="E26" s="5">
        <f>3/4</f>
        <v>0.75</v>
      </c>
      <c r="F26" t="s">
        <v>70</v>
      </c>
    </row>
    <row r="27" spans="1:6" x14ac:dyDescent="0.25">
      <c r="A27" s="4">
        <v>23</v>
      </c>
      <c r="B27" t="s">
        <v>24</v>
      </c>
      <c r="C27" s="4" t="s">
        <v>3</v>
      </c>
      <c r="D27" s="4">
        <v>2</v>
      </c>
      <c r="E27" s="5">
        <f>2/3</f>
        <v>0.66666666666666663</v>
      </c>
      <c r="F27" t="s">
        <v>85</v>
      </c>
    </row>
    <row r="28" spans="1:6" x14ac:dyDescent="0.25">
      <c r="A28" s="4">
        <v>24</v>
      </c>
      <c r="B28" t="s">
        <v>91</v>
      </c>
      <c r="C28" s="4" t="s">
        <v>92</v>
      </c>
      <c r="D28" s="4">
        <v>2</v>
      </c>
      <c r="E28" s="5">
        <f>2/3</f>
        <v>0.66666666666666663</v>
      </c>
      <c r="F28" t="s">
        <v>93</v>
      </c>
    </row>
    <row r="29" spans="1:6" x14ac:dyDescent="0.25">
      <c r="A29" s="4">
        <v>25</v>
      </c>
      <c r="B29" t="s">
        <v>4</v>
      </c>
      <c r="C29" s="4" t="s">
        <v>3</v>
      </c>
      <c r="D29" s="4">
        <v>2</v>
      </c>
      <c r="E29" s="5">
        <f>3/5</f>
        <v>0.6</v>
      </c>
      <c r="F29" t="s">
        <v>88</v>
      </c>
    </row>
    <row r="30" spans="1:6" x14ac:dyDescent="0.25">
      <c r="A30" s="4">
        <v>26</v>
      </c>
      <c r="B30" t="s">
        <v>15</v>
      </c>
      <c r="C30" s="4" t="s">
        <v>3</v>
      </c>
      <c r="D30" s="4">
        <v>2</v>
      </c>
      <c r="E30" s="5">
        <f>2/4</f>
        <v>0.5</v>
      </c>
      <c r="F30" t="s">
        <v>102</v>
      </c>
    </row>
    <row r="31" spans="1:6" x14ac:dyDescent="0.25">
      <c r="A31" s="4">
        <v>27</v>
      </c>
      <c r="B31" t="s">
        <v>19</v>
      </c>
      <c r="C31" s="4" t="s">
        <v>97</v>
      </c>
      <c r="D31" s="4">
        <v>2</v>
      </c>
      <c r="E31" s="5">
        <f>1/2</f>
        <v>0.5</v>
      </c>
      <c r="F31" t="s">
        <v>74</v>
      </c>
    </row>
    <row r="32" spans="1:6" x14ac:dyDescent="0.25">
      <c r="A32" s="4">
        <v>28</v>
      </c>
      <c r="B32" t="s">
        <v>32</v>
      </c>
      <c r="C32" s="4" t="s">
        <v>51</v>
      </c>
      <c r="D32" s="4">
        <v>2</v>
      </c>
      <c r="E32" s="5">
        <f>1/2</f>
        <v>0.5</v>
      </c>
      <c r="F32" t="s">
        <v>66</v>
      </c>
    </row>
    <row r="33" spans="1:6" x14ac:dyDescent="0.25">
      <c r="A33" s="4">
        <v>29</v>
      </c>
      <c r="B33" t="s">
        <v>35</v>
      </c>
      <c r="C33" s="4" t="s">
        <v>3</v>
      </c>
      <c r="D33" s="4">
        <v>2</v>
      </c>
      <c r="E33" s="5">
        <f>1/2</f>
        <v>0.5</v>
      </c>
      <c r="F33" t="s">
        <v>79</v>
      </c>
    </row>
    <row r="34" spans="1:6" x14ac:dyDescent="0.25">
      <c r="A34" s="4">
        <v>30</v>
      </c>
      <c r="B34" t="s">
        <v>99</v>
      </c>
      <c r="C34" s="4" t="s">
        <v>53</v>
      </c>
      <c r="D34" s="4">
        <v>2</v>
      </c>
      <c r="E34" s="5">
        <f>3/8</f>
        <v>0.375</v>
      </c>
      <c r="F34" t="s">
        <v>81</v>
      </c>
    </row>
    <row r="35" spans="1:6" x14ac:dyDescent="0.25">
      <c r="A35" s="4">
        <v>31</v>
      </c>
      <c r="B35" t="s">
        <v>10</v>
      </c>
      <c r="C35" s="4" t="s">
        <v>5</v>
      </c>
      <c r="D35" s="4">
        <v>2</v>
      </c>
      <c r="E35" s="5">
        <f>2/6</f>
        <v>0.33333333333333331</v>
      </c>
      <c r="F35" t="s">
        <v>72</v>
      </c>
    </row>
    <row r="36" spans="1:6" x14ac:dyDescent="0.25">
      <c r="A36" s="4">
        <v>32</v>
      </c>
      <c r="B36" t="s">
        <v>22</v>
      </c>
      <c r="C36" s="4" t="s">
        <v>5</v>
      </c>
      <c r="D36" s="4">
        <v>2</v>
      </c>
      <c r="E36" s="5">
        <f>1/3</f>
        <v>0.33333333333333331</v>
      </c>
      <c r="F36" t="s">
        <v>75</v>
      </c>
    </row>
    <row r="37" spans="1:6" x14ac:dyDescent="0.25">
      <c r="A37" s="4">
        <v>33</v>
      </c>
      <c r="B37" t="s">
        <v>30</v>
      </c>
      <c r="C37" s="4" t="s">
        <v>95</v>
      </c>
      <c r="D37" s="4">
        <v>2</v>
      </c>
      <c r="E37" s="5">
        <f>1/3</f>
        <v>0.33333333333333331</v>
      </c>
      <c r="F37" t="s">
        <v>103</v>
      </c>
    </row>
    <row r="38" spans="1:6" x14ac:dyDescent="0.25">
      <c r="A38" s="4">
        <v>34</v>
      </c>
      <c r="B38" t="s">
        <v>34</v>
      </c>
      <c r="C38" s="4" t="s">
        <v>55</v>
      </c>
      <c r="D38" s="4">
        <v>2</v>
      </c>
      <c r="E38" s="5">
        <f>1/3</f>
        <v>0.33333333333333331</v>
      </c>
      <c r="F38" t="s">
        <v>104</v>
      </c>
    </row>
    <row r="39" spans="1:6" x14ac:dyDescent="0.25">
      <c r="A39" s="4">
        <v>35</v>
      </c>
      <c r="B39" t="s">
        <v>44</v>
      </c>
      <c r="C39" s="4" t="s">
        <v>3</v>
      </c>
      <c r="D39" s="4">
        <v>2</v>
      </c>
      <c r="E39" s="5">
        <f>1/4</f>
        <v>0.25</v>
      </c>
      <c r="F39" t="s">
        <v>78</v>
      </c>
    </row>
    <row r="40" spans="1:6" x14ac:dyDescent="0.25">
      <c r="A40" s="4">
        <v>36</v>
      </c>
      <c r="B40" t="s">
        <v>4</v>
      </c>
      <c r="C40" s="4" t="s">
        <v>5</v>
      </c>
      <c r="D40" s="4">
        <v>2</v>
      </c>
      <c r="E40" s="5">
        <f>0/2</f>
        <v>0</v>
      </c>
      <c r="F40" t="s">
        <v>57</v>
      </c>
    </row>
    <row r="41" spans="1:6" x14ac:dyDescent="0.25">
      <c r="A41" s="4">
        <v>37</v>
      </c>
      <c r="B41" t="s">
        <v>12</v>
      </c>
      <c r="C41" s="4" t="s">
        <v>13</v>
      </c>
      <c r="D41" s="4">
        <v>2</v>
      </c>
      <c r="E41" s="5">
        <f>0/3</f>
        <v>0</v>
      </c>
      <c r="F41" t="s">
        <v>60</v>
      </c>
    </row>
    <row r="42" spans="1:6" x14ac:dyDescent="0.25">
      <c r="A42" s="4">
        <v>38</v>
      </c>
      <c r="B42" t="s">
        <v>18</v>
      </c>
      <c r="C42" s="4" t="s">
        <v>3</v>
      </c>
      <c r="D42" s="4">
        <v>2</v>
      </c>
      <c r="E42" s="5">
        <f>0/2</f>
        <v>0</v>
      </c>
      <c r="F42" t="s">
        <v>86</v>
      </c>
    </row>
    <row r="43" spans="1:6" x14ac:dyDescent="0.25">
      <c r="A43" s="4">
        <v>39</v>
      </c>
      <c r="B43" t="s">
        <v>37</v>
      </c>
      <c r="C43" s="4" t="s">
        <v>92</v>
      </c>
      <c r="D43" s="4">
        <v>2</v>
      </c>
      <c r="E43" s="5">
        <f>0/3</f>
        <v>0</v>
      </c>
      <c r="F43" t="s">
        <v>67</v>
      </c>
    </row>
    <row r="44" spans="1:6" x14ac:dyDescent="0.25">
      <c r="A44" s="4">
        <v>40</v>
      </c>
      <c r="B44" s="6" t="s">
        <v>90</v>
      </c>
      <c r="C44" s="4" t="s">
        <v>9</v>
      </c>
      <c r="D44" s="4">
        <v>2</v>
      </c>
      <c r="E44" s="5">
        <f>0/3</f>
        <v>0</v>
      </c>
      <c r="F44" s="6" t="s">
        <v>94</v>
      </c>
    </row>
    <row r="45" spans="1:6" x14ac:dyDescent="0.25">
      <c r="A45" s="4">
        <v>41</v>
      </c>
      <c r="B45" t="s">
        <v>46</v>
      </c>
      <c r="C45" s="4" t="s">
        <v>5</v>
      </c>
      <c r="D45" s="4">
        <v>2</v>
      </c>
      <c r="E45" s="5">
        <f>0/3</f>
        <v>0</v>
      </c>
      <c r="F45" t="s">
        <v>71</v>
      </c>
    </row>
    <row r="46" spans="1:6" x14ac:dyDescent="0.25">
      <c r="E46" s="5"/>
    </row>
    <row r="49" spans="1:6" s="2" customFormat="1" ht="18.75" x14ac:dyDescent="0.3">
      <c r="A49" s="1"/>
      <c r="B49" s="2" t="s">
        <v>107</v>
      </c>
      <c r="C49" s="1"/>
      <c r="D49" s="1"/>
      <c r="E49" s="1"/>
    </row>
    <row r="51" spans="1:6" s="3" customFormat="1" ht="31.5" x14ac:dyDescent="0.25">
      <c r="B51" s="7" t="s">
        <v>0</v>
      </c>
      <c r="C51" s="7" t="s">
        <v>1</v>
      </c>
      <c r="D51" s="8" t="s">
        <v>98</v>
      </c>
      <c r="E51" s="7" t="s">
        <v>48</v>
      </c>
      <c r="F51" s="7" t="s">
        <v>47</v>
      </c>
    </row>
    <row r="52" spans="1:6" x14ac:dyDescent="0.25">
      <c r="A52" s="4">
        <v>1</v>
      </c>
      <c r="B52" t="s">
        <v>8</v>
      </c>
      <c r="C52" s="4" t="s">
        <v>9</v>
      </c>
      <c r="D52" s="4">
        <v>4</v>
      </c>
      <c r="E52" s="5">
        <f>5/5</f>
        <v>1</v>
      </c>
      <c r="F52" t="s">
        <v>58</v>
      </c>
    </row>
    <row r="53" spans="1:6" x14ac:dyDescent="0.25">
      <c r="A53" s="4">
        <v>2</v>
      </c>
      <c r="B53" t="s">
        <v>6</v>
      </c>
      <c r="C53" s="4" t="s">
        <v>5</v>
      </c>
      <c r="D53" s="4">
        <v>2</v>
      </c>
      <c r="E53" s="5">
        <f>2/2</f>
        <v>1</v>
      </c>
      <c r="F53" t="s">
        <v>73</v>
      </c>
    </row>
    <row r="54" spans="1:6" x14ac:dyDescent="0.25">
      <c r="A54" s="4">
        <v>3</v>
      </c>
      <c r="B54" t="s">
        <v>29</v>
      </c>
      <c r="C54" s="4" t="s">
        <v>5</v>
      </c>
      <c r="D54" s="4">
        <v>2</v>
      </c>
      <c r="E54" s="5">
        <f>3/3</f>
        <v>1</v>
      </c>
      <c r="F54" t="s">
        <v>64</v>
      </c>
    </row>
    <row r="55" spans="1:6" x14ac:dyDescent="0.25">
      <c r="A55" s="4">
        <v>4</v>
      </c>
      <c r="B55" t="s">
        <v>31</v>
      </c>
      <c r="C55" s="4" t="s">
        <v>52</v>
      </c>
      <c r="D55" s="4">
        <v>2</v>
      </c>
      <c r="E55" s="5">
        <f>4/4</f>
        <v>1</v>
      </c>
      <c r="F55" t="s">
        <v>65</v>
      </c>
    </row>
    <row r="56" spans="1:6" x14ac:dyDescent="0.25">
      <c r="A56" s="4">
        <v>5</v>
      </c>
      <c r="B56" t="s">
        <v>38</v>
      </c>
      <c r="C56" s="4" t="s">
        <v>56</v>
      </c>
      <c r="D56" s="4">
        <v>2</v>
      </c>
      <c r="E56" s="5">
        <f>6/6</f>
        <v>1</v>
      </c>
      <c r="F56" t="s">
        <v>68</v>
      </c>
    </row>
    <row r="57" spans="1:6" x14ac:dyDescent="0.25">
      <c r="A57" s="4">
        <v>6</v>
      </c>
      <c r="B57" t="s">
        <v>39</v>
      </c>
      <c r="C57" s="4" t="s">
        <v>5</v>
      </c>
      <c r="D57" s="4">
        <v>2</v>
      </c>
      <c r="E57" s="5">
        <f>2/2</f>
        <v>1</v>
      </c>
      <c r="F57" t="s">
        <v>76</v>
      </c>
    </row>
    <row r="58" spans="1:6" x14ac:dyDescent="0.25">
      <c r="A58" s="4">
        <v>7</v>
      </c>
      <c r="B58" t="s">
        <v>40</v>
      </c>
      <c r="C58" s="4" t="s">
        <v>41</v>
      </c>
      <c r="D58" s="4">
        <v>3</v>
      </c>
      <c r="E58" s="5">
        <f>6/7</f>
        <v>0.8571428571428571</v>
      </c>
      <c r="F58" t="s">
        <v>69</v>
      </c>
    </row>
    <row r="59" spans="1:6" x14ac:dyDescent="0.25">
      <c r="A59" s="4">
        <v>8</v>
      </c>
      <c r="B59" t="s">
        <v>45</v>
      </c>
      <c r="C59" s="4" t="s">
        <v>97</v>
      </c>
      <c r="D59" s="4">
        <v>2</v>
      </c>
      <c r="E59" s="5">
        <f>5/6</f>
        <v>0.83333333333333337</v>
      </c>
      <c r="F59" t="s">
        <v>77</v>
      </c>
    </row>
    <row r="60" spans="1:6" x14ac:dyDescent="0.25">
      <c r="A60" s="4">
        <v>9</v>
      </c>
      <c r="B60" t="s">
        <v>7</v>
      </c>
      <c r="C60" s="4" t="s">
        <v>54</v>
      </c>
      <c r="D60" s="4">
        <v>3</v>
      </c>
      <c r="E60" s="5">
        <f>3/4</f>
        <v>0.75</v>
      </c>
      <c r="F60" t="s">
        <v>100</v>
      </c>
    </row>
    <row r="61" spans="1:6" x14ac:dyDescent="0.25">
      <c r="A61" s="4">
        <v>10</v>
      </c>
      <c r="B61" t="s">
        <v>11</v>
      </c>
      <c r="C61" s="4" t="s">
        <v>5</v>
      </c>
      <c r="D61" s="4">
        <v>2</v>
      </c>
      <c r="E61" s="5">
        <f>3/4</f>
        <v>0.75</v>
      </c>
      <c r="F61" t="s">
        <v>59</v>
      </c>
    </row>
    <row r="62" spans="1:6" x14ac:dyDescent="0.25">
      <c r="A62" s="4">
        <v>11</v>
      </c>
      <c r="B62" t="s">
        <v>26</v>
      </c>
      <c r="C62" s="4" t="s">
        <v>50</v>
      </c>
      <c r="D62" s="4">
        <v>2</v>
      </c>
      <c r="E62" s="5">
        <f>3/4</f>
        <v>0.75</v>
      </c>
      <c r="F62" t="s">
        <v>83</v>
      </c>
    </row>
    <row r="63" spans="1:6" x14ac:dyDescent="0.25">
      <c r="A63" s="4">
        <v>12</v>
      </c>
      <c r="B63" t="s">
        <v>28</v>
      </c>
      <c r="C63" s="4" t="s">
        <v>5</v>
      </c>
      <c r="D63" s="4">
        <v>2</v>
      </c>
      <c r="E63" s="5">
        <f>3/4</f>
        <v>0.75</v>
      </c>
      <c r="F63" t="s">
        <v>63</v>
      </c>
    </row>
    <row r="64" spans="1:6" x14ac:dyDescent="0.25">
      <c r="A64" s="4">
        <v>13</v>
      </c>
      <c r="B64" t="s">
        <v>42</v>
      </c>
      <c r="C64" s="4" t="s">
        <v>43</v>
      </c>
      <c r="D64" s="4">
        <v>2</v>
      </c>
      <c r="E64" s="5">
        <f>3/4</f>
        <v>0.75</v>
      </c>
      <c r="F64" t="s">
        <v>70</v>
      </c>
    </row>
    <row r="65" spans="1:6" x14ac:dyDescent="0.25">
      <c r="A65" s="4">
        <v>14</v>
      </c>
      <c r="B65" t="s">
        <v>24</v>
      </c>
      <c r="C65" s="4" t="s">
        <v>3</v>
      </c>
      <c r="D65" s="4">
        <v>2</v>
      </c>
      <c r="E65" s="5">
        <f>2/3</f>
        <v>0.66666666666666663</v>
      </c>
      <c r="F65" t="s">
        <v>85</v>
      </c>
    </row>
    <row r="66" spans="1:6" x14ac:dyDescent="0.25">
      <c r="A66" s="4">
        <v>15</v>
      </c>
      <c r="B66" t="s">
        <v>91</v>
      </c>
      <c r="C66" s="4" t="s">
        <v>92</v>
      </c>
      <c r="D66" s="4">
        <v>2</v>
      </c>
      <c r="E66" s="5">
        <f>2/3</f>
        <v>0.66666666666666663</v>
      </c>
      <c r="F66" t="s">
        <v>93</v>
      </c>
    </row>
    <row r="67" spans="1:6" x14ac:dyDescent="0.25">
      <c r="A67" s="4">
        <v>16</v>
      </c>
      <c r="B67" t="s">
        <v>16</v>
      </c>
      <c r="C67" s="4" t="s">
        <v>17</v>
      </c>
      <c r="D67" s="4">
        <v>3</v>
      </c>
      <c r="E67" s="5">
        <f>3/5</f>
        <v>0.6</v>
      </c>
      <c r="F67" t="s">
        <v>89</v>
      </c>
    </row>
    <row r="68" spans="1:6" x14ac:dyDescent="0.25">
      <c r="A68" s="4">
        <v>17</v>
      </c>
      <c r="B68" t="s">
        <v>33</v>
      </c>
      <c r="C68" s="4" t="s">
        <v>3</v>
      </c>
      <c r="D68" s="4">
        <v>3</v>
      </c>
      <c r="E68" s="5">
        <f>3/5</f>
        <v>0.6</v>
      </c>
      <c r="F68" t="s">
        <v>80</v>
      </c>
    </row>
    <row r="69" spans="1:6" x14ac:dyDescent="0.25">
      <c r="A69" s="4">
        <v>18</v>
      </c>
      <c r="B69" t="s">
        <v>4</v>
      </c>
      <c r="C69" s="4" t="s">
        <v>3</v>
      </c>
      <c r="D69" s="4">
        <v>2</v>
      </c>
      <c r="E69" s="5">
        <f>3/5</f>
        <v>0.6</v>
      </c>
      <c r="F69" t="s">
        <v>88</v>
      </c>
    </row>
    <row r="70" spans="1:6" x14ac:dyDescent="0.25">
      <c r="A70" s="4">
        <v>19</v>
      </c>
      <c r="B70" t="s">
        <v>2</v>
      </c>
      <c r="C70" s="4" t="s">
        <v>3</v>
      </c>
      <c r="D70" s="4">
        <v>5</v>
      </c>
      <c r="E70" s="5">
        <f>3/6</f>
        <v>0.5</v>
      </c>
      <c r="F70" t="s">
        <v>61</v>
      </c>
    </row>
    <row r="71" spans="1:6" x14ac:dyDescent="0.25">
      <c r="A71" s="4">
        <v>20</v>
      </c>
      <c r="B71" t="s">
        <v>36</v>
      </c>
      <c r="C71" s="4" t="s">
        <v>53</v>
      </c>
      <c r="D71" s="4">
        <v>3</v>
      </c>
      <c r="E71" s="5">
        <f>3/6</f>
        <v>0.5</v>
      </c>
      <c r="F71" t="s">
        <v>101</v>
      </c>
    </row>
    <row r="72" spans="1:6" x14ac:dyDescent="0.25">
      <c r="A72" s="4">
        <v>21</v>
      </c>
      <c r="B72" t="s">
        <v>15</v>
      </c>
      <c r="C72" s="4" t="s">
        <v>3</v>
      </c>
      <c r="D72" s="4">
        <v>2</v>
      </c>
      <c r="E72" s="5">
        <f>2/4</f>
        <v>0.5</v>
      </c>
      <c r="F72" t="s">
        <v>102</v>
      </c>
    </row>
    <row r="73" spans="1:6" x14ac:dyDescent="0.25">
      <c r="A73" s="4">
        <v>22</v>
      </c>
      <c r="B73" t="s">
        <v>19</v>
      </c>
      <c r="C73" s="4" t="s">
        <v>97</v>
      </c>
      <c r="D73" s="4">
        <v>2</v>
      </c>
      <c r="E73" s="5">
        <f>1/2</f>
        <v>0.5</v>
      </c>
      <c r="F73" t="s">
        <v>74</v>
      </c>
    </row>
    <row r="74" spans="1:6" x14ac:dyDescent="0.25">
      <c r="A74" s="4">
        <v>23</v>
      </c>
      <c r="B74" t="s">
        <v>32</v>
      </c>
      <c r="C74" s="4" t="s">
        <v>51</v>
      </c>
      <c r="D74" s="4">
        <v>2</v>
      </c>
      <c r="E74" s="5">
        <f>1/2</f>
        <v>0.5</v>
      </c>
      <c r="F74" t="s">
        <v>66</v>
      </c>
    </row>
    <row r="75" spans="1:6" x14ac:dyDescent="0.25">
      <c r="A75" s="4">
        <v>24</v>
      </c>
      <c r="B75" t="s">
        <v>35</v>
      </c>
      <c r="C75" s="4" t="s">
        <v>3</v>
      </c>
      <c r="D75" s="4">
        <v>2</v>
      </c>
      <c r="E75" s="5">
        <f>1/2</f>
        <v>0.5</v>
      </c>
      <c r="F75" t="s">
        <v>79</v>
      </c>
    </row>
    <row r="76" spans="1:6" x14ac:dyDescent="0.25">
      <c r="A76" s="4">
        <v>25</v>
      </c>
      <c r="B76" t="s">
        <v>14</v>
      </c>
      <c r="C76" s="4" t="s">
        <v>3</v>
      </c>
      <c r="D76" s="4">
        <v>4</v>
      </c>
      <c r="E76" s="5">
        <f>2/5</f>
        <v>0.4</v>
      </c>
      <c r="F76" t="s">
        <v>87</v>
      </c>
    </row>
    <row r="77" spans="1:6" x14ac:dyDescent="0.25">
      <c r="A77" s="4">
        <v>26</v>
      </c>
      <c r="B77" t="s">
        <v>20</v>
      </c>
      <c r="C77" s="4" t="s">
        <v>49</v>
      </c>
      <c r="D77" s="4">
        <v>4</v>
      </c>
      <c r="E77" s="5">
        <f>2/5</f>
        <v>0.4</v>
      </c>
      <c r="F77" t="s">
        <v>62</v>
      </c>
    </row>
    <row r="78" spans="1:6" x14ac:dyDescent="0.25">
      <c r="A78" s="4">
        <v>27</v>
      </c>
      <c r="B78" t="s">
        <v>27</v>
      </c>
      <c r="C78" s="4" t="s">
        <v>21</v>
      </c>
      <c r="D78" s="4">
        <v>4</v>
      </c>
      <c r="E78" s="5">
        <f>2/5</f>
        <v>0.4</v>
      </c>
      <c r="F78" t="s">
        <v>82</v>
      </c>
    </row>
    <row r="79" spans="1:6" x14ac:dyDescent="0.25">
      <c r="A79" s="4">
        <v>28</v>
      </c>
      <c r="B79" t="s">
        <v>25</v>
      </c>
      <c r="C79" s="4" t="s">
        <v>3</v>
      </c>
      <c r="D79" s="4">
        <v>3</v>
      </c>
      <c r="E79" s="5">
        <f>3/8</f>
        <v>0.375</v>
      </c>
      <c r="F79" t="s">
        <v>84</v>
      </c>
    </row>
    <row r="80" spans="1:6" x14ac:dyDescent="0.25">
      <c r="A80" s="4">
        <v>29</v>
      </c>
      <c r="B80" t="s">
        <v>99</v>
      </c>
      <c r="C80" s="4" t="s">
        <v>53</v>
      </c>
      <c r="D80" s="4">
        <v>2</v>
      </c>
      <c r="E80" s="5">
        <f>3/8</f>
        <v>0.375</v>
      </c>
      <c r="F80" t="s">
        <v>81</v>
      </c>
    </row>
    <row r="81" spans="1:6" x14ac:dyDescent="0.25">
      <c r="A81" s="4">
        <v>30</v>
      </c>
      <c r="B81" t="s">
        <v>10</v>
      </c>
      <c r="C81" s="4" t="s">
        <v>5</v>
      </c>
      <c r="D81" s="4">
        <v>2</v>
      </c>
      <c r="E81" s="5">
        <f>2/6</f>
        <v>0.33333333333333331</v>
      </c>
      <c r="F81" t="s">
        <v>72</v>
      </c>
    </row>
    <row r="82" spans="1:6" x14ac:dyDescent="0.25">
      <c r="A82" s="4">
        <v>31</v>
      </c>
      <c r="B82" t="s">
        <v>22</v>
      </c>
      <c r="C82" s="4" t="s">
        <v>5</v>
      </c>
      <c r="D82" s="4">
        <v>2</v>
      </c>
      <c r="E82" s="5">
        <f>1/3</f>
        <v>0.33333333333333331</v>
      </c>
      <c r="F82" t="s">
        <v>75</v>
      </c>
    </row>
    <row r="83" spans="1:6" x14ac:dyDescent="0.25">
      <c r="A83" s="4">
        <v>32</v>
      </c>
      <c r="B83" t="s">
        <v>30</v>
      </c>
      <c r="C83" s="4" t="s">
        <v>95</v>
      </c>
      <c r="D83" s="4">
        <v>2</v>
      </c>
      <c r="E83" s="5">
        <f>1/3</f>
        <v>0.33333333333333331</v>
      </c>
      <c r="F83" t="s">
        <v>103</v>
      </c>
    </row>
    <row r="84" spans="1:6" x14ac:dyDescent="0.25">
      <c r="A84" s="4">
        <v>33</v>
      </c>
      <c r="B84" t="s">
        <v>34</v>
      </c>
      <c r="C84" s="4" t="s">
        <v>55</v>
      </c>
      <c r="D84" s="4">
        <v>2</v>
      </c>
      <c r="E84" s="5">
        <f>1/3</f>
        <v>0.33333333333333331</v>
      </c>
      <c r="F84" t="s">
        <v>104</v>
      </c>
    </row>
    <row r="85" spans="1:6" x14ac:dyDescent="0.25">
      <c r="A85" s="4">
        <v>34</v>
      </c>
      <c r="B85" t="s">
        <v>23</v>
      </c>
      <c r="C85" s="4" t="s">
        <v>96</v>
      </c>
      <c r="D85" s="4">
        <v>4</v>
      </c>
      <c r="E85" s="5">
        <f>1/4</f>
        <v>0.25</v>
      </c>
      <c r="F85" t="s">
        <v>105</v>
      </c>
    </row>
    <row r="86" spans="1:6" x14ac:dyDescent="0.25">
      <c r="A86" s="4">
        <v>35</v>
      </c>
      <c r="B86" t="s">
        <v>44</v>
      </c>
      <c r="C86" s="4" t="s">
        <v>3</v>
      </c>
      <c r="D86" s="4">
        <v>2</v>
      </c>
      <c r="E86" s="5">
        <f>1/4</f>
        <v>0.25</v>
      </c>
      <c r="F86" t="s">
        <v>78</v>
      </c>
    </row>
    <row r="87" spans="1:6" x14ac:dyDescent="0.25">
      <c r="A87" s="4">
        <v>36</v>
      </c>
      <c r="B87" t="s">
        <v>4</v>
      </c>
      <c r="C87" s="4" t="s">
        <v>5</v>
      </c>
      <c r="D87" s="4">
        <v>2</v>
      </c>
      <c r="E87" s="5">
        <f>0/2</f>
        <v>0</v>
      </c>
      <c r="F87" t="s">
        <v>57</v>
      </c>
    </row>
    <row r="88" spans="1:6" x14ac:dyDescent="0.25">
      <c r="A88" s="4">
        <v>37</v>
      </c>
      <c r="B88" t="s">
        <v>12</v>
      </c>
      <c r="C88" s="4" t="s">
        <v>13</v>
      </c>
      <c r="D88" s="4">
        <v>2</v>
      </c>
      <c r="E88" s="5">
        <f>0/3</f>
        <v>0</v>
      </c>
      <c r="F88" t="s">
        <v>60</v>
      </c>
    </row>
    <row r="89" spans="1:6" x14ac:dyDescent="0.25">
      <c r="A89" s="4">
        <v>38</v>
      </c>
      <c r="B89" t="s">
        <v>18</v>
      </c>
      <c r="C89" s="4" t="s">
        <v>3</v>
      </c>
      <c r="D89" s="4">
        <v>2</v>
      </c>
      <c r="E89" s="5">
        <f>0/2</f>
        <v>0</v>
      </c>
      <c r="F89" t="s">
        <v>86</v>
      </c>
    </row>
    <row r="90" spans="1:6" x14ac:dyDescent="0.25">
      <c r="A90" s="4">
        <v>39</v>
      </c>
      <c r="B90" t="s">
        <v>37</v>
      </c>
      <c r="C90" s="4" t="s">
        <v>92</v>
      </c>
      <c r="D90" s="4">
        <v>2</v>
      </c>
      <c r="E90" s="5">
        <f>0/3</f>
        <v>0</v>
      </c>
      <c r="F90" t="s">
        <v>67</v>
      </c>
    </row>
    <row r="91" spans="1:6" x14ac:dyDescent="0.25">
      <c r="A91" s="4">
        <v>40</v>
      </c>
      <c r="B91" s="6" t="s">
        <v>90</v>
      </c>
      <c r="C91" s="4" t="s">
        <v>9</v>
      </c>
      <c r="D91" s="4">
        <v>2</v>
      </c>
      <c r="E91" s="5">
        <f>0/3</f>
        <v>0</v>
      </c>
      <c r="F91" s="6" t="s">
        <v>94</v>
      </c>
    </row>
    <row r="92" spans="1:6" x14ac:dyDescent="0.25">
      <c r="A92" s="4">
        <v>41</v>
      </c>
      <c r="B92" t="s">
        <v>46</v>
      </c>
      <c r="C92" s="4" t="s">
        <v>5</v>
      </c>
      <c r="D92" s="4">
        <v>2</v>
      </c>
      <c r="E92" s="5">
        <f>0/3</f>
        <v>0</v>
      </c>
      <c r="F92" t="s">
        <v>71</v>
      </c>
    </row>
  </sheetData>
  <pageMargins left="0.7" right="0.7" top="0.75" bottom="0.75" header="0.3" footer="0.3"/>
  <pageSetup paperSize="9" scale="43" fitToHeight="3" orientation="portrait" r:id="rId1"/>
  <ignoredErrors>
    <ignoredError sqref="E88 E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Fjöldi framboða</vt:lpstr>
      <vt:lpstr>Sigurhlutfall</vt:lpstr>
      <vt:lpstr>Báðar skrár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Hrafnkell Lárusson</dc:creator>
  <cp:lastModifiedBy>Símon Hjalti Sverrisson - THSK</cp:lastModifiedBy>
  <cp:lastPrinted>2026-04-07T12:57:25Z</cp:lastPrinted>
  <dcterms:created xsi:type="dcterms:W3CDTF">2025-09-13T10:17:34Z</dcterms:created>
  <dcterms:modified xsi:type="dcterms:W3CDTF">2026-04-07T12:57:25Z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2026-04-07T12:53:52Z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e875b17d-2e0b-4f35-9d94-ab9ab1ddb302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