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10 - Meðalaldur kjósenda 1874-1903_PDF/"/>
    </mc:Choice>
  </mc:AlternateContent>
  <xr:revisionPtr revIDLastSave="1" documentId="13_ncr:1_{A3201852-F95B-4873-8403-3C66938E7633}" xr6:coauthVersionLast="47" xr6:coauthVersionMax="47" xr10:uidLastSave="{4CB178CC-6E34-483C-AE8B-19DAD91F510B}"/>
  <bookViews>
    <workbookView xWindow="-120" yWindow="-120" windowWidth="29040" windowHeight="15720" xr2:uid="{C47B2F33-60FA-45D9-B8AD-569FB41872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P31" i="1" s="1"/>
  <c r="J29" i="1"/>
  <c r="O30" i="1" s="1"/>
  <c r="I29" i="1"/>
  <c r="N31" i="1" s="1"/>
  <c r="H29" i="1"/>
  <c r="M31" i="1" s="1"/>
  <c r="C29" i="1"/>
  <c r="D30" i="1" s="1"/>
  <c r="M25" i="1"/>
  <c r="N25" i="1"/>
  <c r="O25" i="1"/>
  <c r="J25" i="1"/>
  <c r="I25" i="1"/>
  <c r="P25" i="1"/>
  <c r="K25" i="1"/>
  <c r="H25" i="1"/>
  <c r="E25" i="1"/>
  <c r="F23" i="1" s="1"/>
  <c r="C25" i="1"/>
  <c r="D11" i="1" s="1"/>
  <c r="D31" i="1" l="1"/>
  <c r="O31" i="1"/>
  <c r="M30" i="1"/>
  <c r="N30" i="1"/>
  <c r="P30" i="1"/>
  <c r="D12" i="1"/>
  <c r="D14" i="1"/>
  <c r="F11" i="1"/>
  <c r="F24" i="1"/>
  <c r="F9" i="1"/>
  <c r="F8" i="1"/>
  <c r="F10" i="1"/>
  <c r="D13" i="1"/>
  <c r="F12" i="1"/>
  <c r="F13" i="1"/>
  <c r="D18" i="1"/>
  <c r="D19" i="1"/>
  <c r="F15" i="1"/>
  <c r="D15" i="1"/>
  <c r="D16" i="1"/>
  <c r="D17" i="1"/>
  <c r="F14" i="1"/>
  <c r="D20" i="1"/>
  <c r="F16" i="1"/>
  <c r="D5" i="1"/>
  <c r="D21" i="1"/>
  <c r="F17" i="1"/>
  <c r="D6" i="1"/>
  <c r="D22" i="1"/>
  <c r="F18" i="1"/>
  <c r="D7" i="1"/>
  <c r="D23" i="1"/>
  <c r="F19" i="1"/>
  <c r="D8" i="1"/>
  <c r="D24" i="1"/>
  <c r="F20" i="1"/>
  <c r="D9" i="1"/>
  <c r="F5" i="1"/>
  <c r="F21" i="1"/>
  <c r="D10" i="1"/>
  <c r="F6" i="1"/>
  <c r="F22" i="1"/>
  <c r="F7" i="1"/>
</calcChain>
</file>

<file path=xl/sharedStrings.xml><?xml version="1.0" encoding="utf-8"?>
<sst xmlns="http://schemas.openxmlformats.org/spreadsheetml/2006/main" count="58" uniqueCount="43">
  <si>
    <t>Reykjavík</t>
  </si>
  <si>
    <t>Gullbringu- og Kjósarsýsla</t>
  </si>
  <si>
    <t>Árnessýsla</t>
  </si>
  <si>
    <t>Rangárvallarsýsla</t>
  </si>
  <si>
    <t>Vestmannaeyjar</t>
  </si>
  <si>
    <t>Vestur-Skaftafellssýsla</t>
  </si>
  <si>
    <t>Austur-Skaftafellssýsla</t>
  </si>
  <si>
    <t>Suður-Múlasýsla</t>
  </si>
  <si>
    <t>Norður-Múlasýsla</t>
  </si>
  <si>
    <t>Norður-Þingeyjarsýsla</t>
  </si>
  <si>
    <t>Suður-Þingeyjarsýsla</t>
  </si>
  <si>
    <t>Eyjafjarðarsýsla</t>
  </si>
  <si>
    <t>Skagafjarðarsýsla</t>
  </si>
  <si>
    <t>Húnavatnssýsla</t>
  </si>
  <si>
    <t>Strandasýsla</t>
  </si>
  <si>
    <t>Barðastrandarsýsla</t>
  </si>
  <si>
    <t>Dalasýsla</t>
  </si>
  <si>
    <t>Mýrasýsla</t>
  </si>
  <si>
    <t>Borgarfjarðarsýsla</t>
  </si>
  <si>
    <t>Kusu</t>
  </si>
  <si>
    <t>Kusu ekki</t>
  </si>
  <si>
    <t>Landsmeðaltal</t>
  </si>
  <si>
    <t>+/-</t>
  </si>
  <si>
    <t>Meðaltal kjördæma</t>
  </si>
  <si>
    <t>Alls á kjörskrám</t>
  </si>
  <si>
    <t>Rangárvallasýsla</t>
  </si>
  <si>
    <t>1900 &amp; 1902</t>
  </si>
  <si>
    <t>1886, 1892 &amp; 1894</t>
  </si>
  <si>
    <t>1894, 1900, 1902 &amp; 1903</t>
  </si>
  <si>
    <t>1886 (atkvæðaskrá)</t>
  </si>
  <si>
    <t>1892, 1894, 1902 &amp; 1903. Auk þess vantar atkvæðaskrár allra kosninga nema 1886 og 1900</t>
  </si>
  <si>
    <t>Þeir sem kusu</t>
  </si>
  <si>
    <t>Þeir sem kusu ekki</t>
  </si>
  <si>
    <t>Kjörskrár sem vantar</t>
  </si>
  <si>
    <t>Ár</t>
  </si>
  <si>
    <t>Snæfellsnes- og Hnappadalssýsla</t>
  </si>
  <si>
    <t>1879, 1886, 1892, 1894, 1900, 1902 &amp; 1903. Aðeins hafa fundist kjörskrár frá 1874 og 1880</t>
  </si>
  <si>
    <t>Ísafjarðarsýsla</t>
  </si>
  <si>
    <t>1874–1881</t>
  </si>
  <si>
    <t>1883–1889</t>
  </si>
  <si>
    <t>1890–1895</t>
  </si>
  <si>
    <t>1899–1903</t>
  </si>
  <si>
    <t>Meðaldur kjósenda 1874–1903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</si>
</sst>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9" fontId="4" fillId="0" borderId="3" xfId="1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49" fontId="4" fillId="0" borderId="9" xfId="1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0" xfId="0" applyFill="1"/>
    <xf numFmtId="0" fontId="0" fillId="3" borderId="5" xfId="0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1" fontId="3" fillId="0" borderId="0" xfId="1" applyFont="1" applyAlignment="1">
      <alignment horizontal="left"/>
    </xf>
    <xf numFmtId="165" fontId="3" fillId="0" borderId="0" xfId="2" applyNumberFormat="1" applyFont="1" applyAlignment="1">
      <alignment horizontal="center"/>
    </xf>
    <xf numFmtId="41" fontId="3" fillId="0" borderId="0" xfId="1" applyFont="1" applyAlignment="1">
      <alignment horizontal="center"/>
    </xf>
    <xf numFmtId="165" fontId="3" fillId="0" borderId="0" xfId="2" applyNumberFormat="1" applyFont="1"/>
    <xf numFmtId="41" fontId="3" fillId="0" borderId="2" xfId="1" applyFont="1" applyBorder="1" applyAlignment="1">
      <alignment horizontal="left"/>
    </xf>
    <xf numFmtId="41" fontId="3" fillId="0" borderId="2" xfId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41" fontId="0" fillId="0" borderId="0" xfId="0" applyNumberForma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1A89-FB55-4602-89B3-B3CE39B6EF45}">
  <sheetPr>
    <pageSetUpPr fitToPage="1"/>
  </sheetPr>
  <dimension ref="A2:P44"/>
  <sheetViews>
    <sheetView tabSelected="1" workbookViewId="0">
      <selection activeCell="E2" sqref="E2"/>
    </sheetView>
  </sheetViews>
  <sheetFormatPr defaultRowHeight="15" x14ac:dyDescent="0.25"/>
  <cols>
    <col min="2" max="2" width="27.7109375" customWidth="1"/>
    <col min="3" max="3" width="11.85546875" style="1" customWidth="1"/>
    <col min="4" max="4" width="7.7109375" style="1" customWidth="1"/>
    <col min="5" max="5" width="11.85546875" style="1" customWidth="1"/>
    <col min="6" max="6" width="7.7109375" style="1" customWidth="1"/>
    <col min="7" max="7" width="4.7109375" style="1" customWidth="1"/>
    <col min="8" max="8" width="11.85546875" style="1" customWidth="1"/>
    <col min="9" max="11" width="11.7109375" style="1" customWidth="1"/>
    <col min="12" max="12" width="4.7109375" customWidth="1"/>
    <col min="13" max="16" width="11.7109375" customWidth="1"/>
  </cols>
  <sheetData>
    <row r="2" spans="1:16" s="28" customFormat="1" ht="24" x14ac:dyDescent="0.4">
      <c r="B2" s="28" t="s">
        <v>42</v>
      </c>
      <c r="C2" s="29"/>
      <c r="D2" s="29"/>
      <c r="E2" s="29"/>
      <c r="F2" s="29"/>
      <c r="G2" s="29"/>
      <c r="H2" s="29"/>
      <c r="I2" s="70" t="s">
        <v>31</v>
      </c>
      <c r="J2" s="29"/>
      <c r="K2" s="29"/>
      <c r="N2" s="70" t="s">
        <v>32</v>
      </c>
    </row>
    <row r="3" spans="1:16" s="2" customFormat="1" ht="16.5" thickBot="1" x14ac:dyDescent="0.3">
      <c r="C3" s="3"/>
      <c r="D3" s="3"/>
      <c r="E3" s="3"/>
      <c r="F3" s="3"/>
      <c r="G3" s="3"/>
      <c r="H3" s="3"/>
      <c r="I3" s="3"/>
      <c r="J3" s="3"/>
      <c r="K3" s="3"/>
    </row>
    <row r="4" spans="1:16" s="8" customFormat="1" ht="15.75" x14ac:dyDescent="0.25">
      <c r="C4" s="9" t="s">
        <v>19</v>
      </c>
      <c r="D4" s="20" t="s">
        <v>22</v>
      </c>
      <c r="E4" s="17" t="s">
        <v>20</v>
      </c>
      <c r="F4" s="10" t="s">
        <v>22</v>
      </c>
      <c r="G4" s="62"/>
      <c r="H4" s="16" t="s">
        <v>38</v>
      </c>
      <c r="I4" s="17" t="s">
        <v>39</v>
      </c>
      <c r="J4" s="17" t="s">
        <v>40</v>
      </c>
      <c r="K4" s="10" t="s">
        <v>41</v>
      </c>
      <c r="L4" s="62"/>
      <c r="M4" s="16" t="s">
        <v>38</v>
      </c>
      <c r="N4" s="17" t="s">
        <v>39</v>
      </c>
      <c r="O4" s="17" t="s">
        <v>40</v>
      </c>
      <c r="P4" s="10" t="s">
        <v>41</v>
      </c>
    </row>
    <row r="5" spans="1:16" x14ac:dyDescent="0.25">
      <c r="A5" s="1">
        <v>1</v>
      </c>
      <c r="B5" s="44" t="s">
        <v>0</v>
      </c>
      <c r="C5" s="45">
        <v>42.3</v>
      </c>
      <c r="D5" s="46">
        <f>C5-C25</f>
        <v>-1.4300000000000068</v>
      </c>
      <c r="E5" s="47">
        <v>40.799999999999997</v>
      </c>
      <c r="F5" s="48">
        <f>E5-E25</f>
        <v>-4.0800000000000054</v>
      </c>
      <c r="H5" s="45">
        <v>43.4</v>
      </c>
      <c r="I5" s="47">
        <v>43.8</v>
      </c>
      <c r="J5" s="49">
        <v>42</v>
      </c>
      <c r="K5" s="50">
        <v>42</v>
      </c>
      <c r="L5" s="1"/>
      <c r="M5" s="51">
        <v>42.1</v>
      </c>
      <c r="N5" s="52">
        <v>41.8</v>
      </c>
      <c r="O5" s="46">
        <v>42</v>
      </c>
      <c r="P5" s="53">
        <v>39.9</v>
      </c>
    </row>
    <row r="6" spans="1:16" x14ac:dyDescent="0.25">
      <c r="A6" s="1">
        <v>2</v>
      </c>
      <c r="B6" t="s">
        <v>1</v>
      </c>
      <c r="C6" s="11">
        <v>44.4</v>
      </c>
      <c r="D6" s="22">
        <f>C6-C25</f>
        <v>0.6699999999999946</v>
      </c>
      <c r="E6" s="1">
        <v>45.1</v>
      </c>
      <c r="F6" s="25">
        <f>E6-E25</f>
        <v>0.21999999999999886</v>
      </c>
      <c r="H6" s="18">
        <v>43</v>
      </c>
      <c r="I6" s="1">
        <v>46.2</v>
      </c>
      <c r="J6" s="1">
        <v>44.3</v>
      </c>
      <c r="K6" s="12">
        <v>44.4</v>
      </c>
      <c r="L6" s="1"/>
      <c r="M6" s="11">
        <v>44.8</v>
      </c>
      <c r="N6" s="1">
        <v>44.7</v>
      </c>
      <c r="O6" s="1">
        <v>44.9</v>
      </c>
      <c r="P6" s="12">
        <v>45.5</v>
      </c>
    </row>
    <row r="7" spans="1:16" x14ac:dyDescent="0.25">
      <c r="A7" s="1">
        <v>3</v>
      </c>
      <c r="B7" s="44" t="s">
        <v>2</v>
      </c>
      <c r="C7" s="45">
        <v>44.2</v>
      </c>
      <c r="D7" s="54">
        <f>C7-C25</f>
        <v>0.46999999999999886</v>
      </c>
      <c r="E7" s="47">
        <v>46.5</v>
      </c>
      <c r="F7" s="55">
        <f>E7-E25</f>
        <v>1.6199999999999974</v>
      </c>
      <c r="H7" s="56">
        <v>47</v>
      </c>
      <c r="I7" s="47">
        <v>46.3</v>
      </c>
      <c r="J7" s="47">
        <v>45.2</v>
      </c>
      <c r="K7" s="57">
        <v>43.1</v>
      </c>
      <c r="L7" s="1"/>
      <c r="M7" s="45">
        <v>46.1</v>
      </c>
      <c r="N7" s="49">
        <v>47</v>
      </c>
      <c r="O7" s="47">
        <v>46.6</v>
      </c>
      <c r="P7" s="57">
        <v>46.9</v>
      </c>
    </row>
    <row r="8" spans="1:16" x14ac:dyDescent="0.25">
      <c r="A8" s="1">
        <v>4</v>
      </c>
      <c r="B8" t="s">
        <v>3</v>
      </c>
      <c r="C8" s="18">
        <v>45</v>
      </c>
      <c r="D8" s="22">
        <f>C8-C25</f>
        <v>1.269999999999996</v>
      </c>
      <c r="E8" s="1">
        <v>47.6</v>
      </c>
      <c r="F8" s="25">
        <f>E8-E25</f>
        <v>2.7199999999999989</v>
      </c>
      <c r="H8" s="11">
        <v>46.6</v>
      </c>
      <c r="I8" s="39">
        <v>48.8</v>
      </c>
      <c r="J8" s="1">
        <v>46.8</v>
      </c>
      <c r="K8" s="12">
        <v>44.3</v>
      </c>
      <c r="L8" s="1"/>
      <c r="M8" s="38">
        <v>46.6</v>
      </c>
      <c r="N8" s="43">
        <v>48.1</v>
      </c>
      <c r="O8" s="43">
        <v>47.6</v>
      </c>
      <c r="P8" s="40">
        <v>48.9</v>
      </c>
    </row>
    <row r="9" spans="1:16" x14ac:dyDescent="0.25">
      <c r="A9" s="1">
        <v>5</v>
      </c>
      <c r="B9" s="44" t="s">
        <v>4</v>
      </c>
      <c r="C9" s="45">
        <v>42.3</v>
      </c>
      <c r="D9" s="46">
        <f>C9-C25</f>
        <v>-1.4300000000000068</v>
      </c>
      <c r="E9" s="47">
        <v>43.2</v>
      </c>
      <c r="F9" s="48">
        <f>E9-E25</f>
        <v>-1.6799999999999997</v>
      </c>
      <c r="H9" s="58">
        <v>39</v>
      </c>
      <c r="I9" s="49">
        <v>42</v>
      </c>
      <c r="J9" s="47">
        <v>43.3</v>
      </c>
      <c r="K9" s="57">
        <v>43.4</v>
      </c>
      <c r="L9" s="1"/>
      <c r="M9" s="59">
        <v>41.3</v>
      </c>
      <c r="N9" s="47">
        <v>42.1</v>
      </c>
      <c r="O9" s="47">
        <v>43.8</v>
      </c>
      <c r="P9" s="50">
        <v>46</v>
      </c>
    </row>
    <row r="10" spans="1:16" x14ac:dyDescent="0.25">
      <c r="A10" s="1">
        <v>6</v>
      </c>
      <c r="B10" t="s">
        <v>5</v>
      </c>
      <c r="C10" s="11">
        <v>46.4</v>
      </c>
      <c r="D10" s="22">
        <f>C10-C25</f>
        <v>2.6699999999999946</v>
      </c>
      <c r="E10" s="1">
        <v>47.3</v>
      </c>
      <c r="F10" s="25">
        <f>E10-E25</f>
        <v>2.4199999999999946</v>
      </c>
      <c r="H10" s="11">
        <v>43.9</v>
      </c>
      <c r="I10" s="1">
        <v>48.1</v>
      </c>
      <c r="J10" s="22">
        <v>48</v>
      </c>
      <c r="K10" s="12">
        <v>44.7</v>
      </c>
      <c r="L10" s="1"/>
      <c r="M10" s="11">
        <v>45.5</v>
      </c>
      <c r="N10" s="39">
        <v>49.3</v>
      </c>
      <c r="O10" s="39">
        <v>47.7</v>
      </c>
      <c r="P10" s="12">
        <v>47.2</v>
      </c>
    </row>
    <row r="11" spans="1:16" x14ac:dyDescent="0.25">
      <c r="A11" s="1">
        <v>7</v>
      </c>
      <c r="B11" s="44" t="s">
        <v>6</v>
      </c>
      <c r="C11" s="45">
        <v>43.6</v>
      </c>
      <c r="D11" s="46">
        <f>C11-C25</f>
        <v>-0.13000000000000256</v>
      </c>
      <c r="E11" s="47">
        <v>44.8</v>
      </c>
      <c r="F11" s="48">
        <f>E11-E25</f>
        <v>-8.00000000000054E-2</v>
      </c>
      <c r="H11" s="45">
        <v>42.7</v>
      </c>
      <c r="I11" s="47">
        <v>43.2</v>
      </c>
      <c r="J11" s="47">
        <v>42.6</v>
      </c>
      <c r="K11" s="57">
        <v>44.3</v>
      </c>
      <c r="L11" s="1"/>
      <c r="M11" s="45">
        <v>43.4</v>
      </c>
      <c r="N11" s="47">
        <v>44.1</v>
      </c>
      <c r="O11" s="47">
        <v>46.5</v>
      </c>
      <c r="P11" s="57">
        <v>44.9</v>
      </c>
    </row>
    <row r="12" spans="1:16" x14ac:dyDescent="0.25">
      <c r="A12" s="1">
        <v>8</v>
      </c>
      <c r="B12" t="s">
        <v>7</v>
      </c>
      <c r="C12" s="11">
        <v>41.9</v>
      </c>
      <c r="D12" s="23">
        <f>C12-C25</f>
        <v>-1.8300000000000054</v>
      </c>
      <c r="E12" s="1">
        <v>44.4</v>
      </c>
      <c r="F12" s="27">
        <f>E12-E25</f>
        <v>-0.48000000000000398</v>
      </c>
      <c r="H12" s="11">
        <v>41.7</v>
      </c>
      <c r="I12" s="23">
        <v>41</v>
      </c>
      <c r="J12" s="37">
        <v>42</v>
      </c>
      <c r="K12" s="12">
        <v>42.4</v>
      </c>
      <c r="L12" s="1"/>
      <c r="M12" s="11">
        <v>44.4</v>
      </c>
      <c r="N12" s="1">
        <v>46.1</v>
      </c>
      <c r="O12" s="1">
        <v>44.4</v>
      </c>
      <c r="P12" s="12">
        <v>43.8</v>
      </c>
    </row>
    <row r="13" spans="1:16" x14ac:dyDescent="0.25">
      <c r="A13" s="1">
        <v>9</v>
      </c>
      <c r="B13" s="44" t="s">
        <v>8</v>
      </c>
      <c r="C13" s="45">
        <v>42.5</v>
      </c>
      <c r="D13" s="46">
        <f>C13-C25</f>
        <v>-1.230000000000004</v>
      </c>
      <c r="E13" s="47">
        <v>44.1</v>
      </c>
      <c r="F13" s="48">
        <f>E13-E25</f>
        <v>-0.78000000000000114</v>
      </c>
      <c r="H13" s="45">
        <v>42.9</v>
      </c>
      <c r="I13" s="47">
        <v>43.8</v>
      </c>
      <c r="J13" s="49">
        <v>43</v>
      </c>
      <c r="K13" s="53">
        <v>41.8</v>
      </c>
      <c r="L13" s="1"/>
      <c r="M13" s="45">
        <v>43.1</v>
      </c>
      <c r="N13" s="47">
        <v>45.6</v>
      </c>
      <c r="O13" s="47">
        <v>44.5</v>
      </c>
      <c r="P13" s="57">
        <v>43.9</v>
      </c>
    </row>
    <row r="14" spans="1:16" x14ac:dyDescent="0.25">
      <c r="A14" s="1">
        <v>10</v>
      </c>
      <c r="B14" t="s">
        <v>9</v>
      </c>
      <c r="C14" s="11">
        <v>43.1</v>
      </c>
      <c r="D14" s="23">
        <f>C14-C25</f>
        <v>-0.63000000000000256</v>
      </c>
      <c r="E14" s="1">
        <v>43.8</v>
      </c>
      <c r="F14" s="27">
        <f>E14-E25</f>
        <v>-1.0800000000000054</v>
      </c>
      <c r="H14" s="11">
        <v>43.2</v>
      </c>
      <c r="I14" s="1">
        <v>44.9</v>
      </c>
      <c r="J14" s="1">
        <v>42.4</v>
      </c>
      <c r="K14" s="12">
        <v>42.8</v>
      </c>
      <c r="L14" s="1"/>
      <c r="M14" s="11">
        <v>44.4</v>
      </c>
      <c r="N14" s="1">
        <v>44.8</v>
      </c>
      <c r="O14" s="1">
        <v>45.3</v>
      </c>
      <c r="P14" s="12">
        <v>41.4</v>
      </c>
    </row>
    <row r="15" spans="1:16" x14ac:dyDescent="0.25">
      <c r="A15" s="1">
        <v>11</v>
      </c>
      <c r="B15" s="44" t="s">
        <v>10</v>
      </c>
      <c r="C15" s="45">
        <v>42.6</v>
      </c>
      <c r="D15" s="46">
        <f>C15-C25</f>
        <v>-1.1300000000000026</v>
      </c>
      <c r="E15" s="47">
        <v>44.1</v>
      </c>
      <c r="F15" s="48">
        <f>E15-E25</f>
        <v>-0.78000000000000114</v>
      </c>
      <c r="H15" s="56">
        <v>43</v>
      </c>
      <c r="I15" s="47">
        <v>43.4</v>
      </c>
      <c r="J15" s="46">
        <v>41.5</v>
      </c>
      <c r="K15" s="57">
        <v>43.1</v>
      </c>
      <c r="L15" s="1"/>
      <c r="M15" s="45">
        <v>43.9</v>
      </c>
      <c r="N15" s="47">
        <v>44.9</v>
      </c>
      <c r="O15" s="47">
        <v>44.9</v>
      </c>
      <c r="P15" s="57">
        <v>43.5</v>
      </c>
    </row>
    <row r="16" spans="1:16" x14ac:dyDescent="0.25">
      <c r="A16" s="1">
        <v>12</v>
      </c>
      <c r="B16" t="s">
        <v>11</v>
      </c>
      <c r="C16" s="18">
        <v>44</v>
      </c>
      <c r="D16" s="22">
        <f>C16-C25</f>
        <v>0.26999999999999602</v>
      </c>
      <c r="E16" s="1">
        <v>43.7</v>
      </c>
      <c r="F16" s="27">
        <f>E16-E25</f>
        <v>-1.1799999999999997</v>
      </c>
      <c r="H16" s="11">
        <v>46.4</v>
      </c>
      <c r="I16" s="1">
        <v>44.4</v>
      </c>
      <c r="J16" s="1">
        <v>44.1</v>
      </c>
      <c r="K16" s="12">
        <v>42.8</v>
      </c>
      <c r="L16" s="1"/>
      <c r="M16" s="11">
        <v>43.8</v>
      </c>
      <c r="N16" s="1">
        <v>44.7</v>
      </c>
      <c r="O16" s="1">
        <v>43.1</v>
      </c>
      <c r="P16" s="12">
        <v>45.4</v>
      </c>
    </row>
    <row r="17" spans="1:16" x14ac:dyDescent="0.25">
      <c r="A17" s="1">
        <v>13</v>
      </c>
      <c r="B17" s="44" t="s">
        <v>12</v>
      </c>
      <c r="C17" s="45">
        <v>43.2</v>
      </c>
      <c r="D17" s="46">
        <f>C17-C25</f>
        <v>-0.53000000000000114</v>
      </c>
      <c r="E17" s="47">
        <v>44.3</v>
      </c>
      <c r="F17" s="48">
        <f>E17-E25</f>
        <v>-0.5800000000000054</v>
      </c>
      <c r="H17" s="45">
        <v>44.6</v>
      </c>
      <c r="I17" s="47">
        <v>43.8</v>
      </c>
      <c r="J17" s="46">
        <v>41.5</v>
      </c>
      <c r="K17" s="57">
        <v>43.4</v>
      </c>
      <c r="L17" s="1"/>
      <c r="M17" s="45">
        <v>44.2</v>
      </c>
      <c r="N17" s="47">
        <v>44.3</v>
      </c>
      <c r="O17" s="47">
        <v>43.8</v>
      </c>
      <c r="P17" s="50">
        <v>45</v>
      </c>
    </row>
    <row r="18" spans="1:16" x14ac:dyDescent="0.25">
      <c r="A18" s="1">
        <v>14</v>
      </c>
      <c r="B18" t="s">
        <v>13</v>
      </c>
      <c r="C18" s="11">
        <v>44.5</v>
      </c>
      <c r="D18" s="22">
        <f>C18-C25</f>
        <v>0.76999999999999602</v>
      </c>
      <c r="E18" s="1">
        <v>45.3</v>
      </c>
      <c r="F18" s="25">
        <f>E18-E25</f>
        <v>0.4199999999999946</v>
      </c>
      <c r="H18" s="11">
        <v>42.4</v>
      </c>
      <c r="I18" s="1">
        <v>43.6</v>
      </c>
      <c r="J18" s="1">
        <v>44.4</v>
      </c>
      <c r="K18" s="12">
        <v>45.4</v>
      </c>
      <c r="L18" s="1"/>
      <c r="M18" s="11">
        <v>44.2</v>
      </c>
      <c r="N18" s="1">
        <v>46.4</v>
      </c>
      <c r="O18" s="1">
        <v>45.2</v>
      </c>
      <c r="P18" s="12">
        <v>46.3</v>
      </c>
    </row>
    <row r="19" spans="1:16" x14ac:dyDescent="0.25">
      <c r="A19" s="1">
        <v>15</v>
      </c>
      <c r="B19" s="44" t="s">
        <v>14</v>
      </c>
      <c r="C19" s="45">
        <v>45.5</v>
      </c>
      <c r="D19" s="54">
        <f>C19-C25</f>
        <v>1.769999999999996</v>
      </c>
      <c r="E19" s="47">
        <v>45.5</v>
      </c>
      <c r="F19" s="55">
        <f>E19-E25</f>
        <v>0.61999999999999744</v>
      </c>
      <c r="H19" s="60">
        <v>49.8</v>
      </c>
      <c r="I19" s="32"/>
      <c r="J19" s="32"/>
      <c r="K19" s="50">
        <v>43</v>
      </c>
      <c r="L19" s="1"/>
      <c r="M19" s="45">
        <v>45.6</v>
      </c>
      <c r="N19" s="32"/>
      <c r="O19" s="32"/>
      <c r="P19" s="57">
        <v>45.5</v>
      </c>
    </row>
    <row r="20" spans="1:16" x14ac:dyDescent="0.25">
      <c r="A20" s="1">
        <v>16</v>
      </c>
      <c r="B20" t="s">
        <v>15</v>
      </c>
      <c r="C20" s="11">
        <v>44.1</v>
      </c>
      <c r="D20" s="22">
        <f>C20-C25</f>
        <v>0.36999999999999744</v>
      </c>
      <c r="E20" s="1">
        <v>45.3</v>
      </c>
      <c r="F20" s="25">
        <f>E20-E25</f>
        <v>0.4199999999999946</v>
      </c>
      <c r="H20" s="18">
        <v>47</v>
      </c>
      <c r="I20" s="1">
        <v>42.3</v>
      </c>
      <c r="J20" s="1">
        <v>41.8</v>
      </c>
      <c r="K20" s="35"/>
      <c r="L20" s="1"/>
      <c r="M20" s="18">
        <v>45</v>
      </c>
      <c r="N20" s="1">
        <v>44.6</v>
      </c>
      <c r="O20" s="1">
        <v>46.7</v>
      </c>
      <c r="P20" s="35"/>
    </row>
    <row r="21" spans="1:16" x14ac:dyDescent="0.25">
      <c r="A21" s="1">
        <v>17</v>
      </c>
      <c r="B21" s="44" t="s">
        <v>16</v>
      </c>
      <c r="C21" s="45">
        <v>42.7</v>
      </c>
      <c r="D21" s="46">
        <f>C21-C25</f>
        <v>-1.0300000000000011</v>
      </c>
      <c r="E21" s="47">
        <v>46.6</v>
      </c>
      <c r="F21" s="55">
        <f>E21-E25</f>
        <v>1.7199999999999989</v>
      </c>
      <c r="H21" s="33"/>
      <c r="I21" s="47">
        <v>42.3</v>
      </c>
      <c r="J21" s="32"/>
      <c r="K21" s="50">
        <v>43</v>
      </c>
      <c r="L21" s="1"/>
      <c r="M21" s="33"/>
      <c r="N21" s="47">
        <v>47.3</v>
      </c>
      <c r="O21" s="32"/>
      <c r="P21" s="57">
        <v>44.8</v>
      </c>
    </row>
    <row r="22" spans="1:16" x14ac:dyDescent="0.25">
      <c r="A22" s="1">
        <v>18</v>
      </c>
      <c r="B22" t="s">
        <v>35</v>
      </c>
      <c r="C22" s="11">
        <v>43.6</v>
      </c>
      <c r="D22" s="23">
        <f>C22-C25</f>
        <v>-0.13000000000000256</v>
      </c>
      <c r="E22" s="1">
        <v>43.7</v>
      </c>
      <c r="F22" s="27">
        <f>E22-E25</f>
        <v>-1.1799999999999997</v>
      </c>
      <c r="H22" s="11">
        <v>44.4</v>
      </c>
      <c r="I22" s="1">
        <v>45.3</v>
      </c>
      <c r="J22" s="1">
        <v>41.8</v>
      </c>
      <c r="K22" s="30">
        <v>43</v>
      </c>
      <c r="L22" s="1"/>
      <c r="M22" s="11">
        <v>43.8</v>
      </c>
      <c r="N22" s="1">
        <v>44.6</v>
      </c>
      <c r="O22" s="1">
        <v>43.6</v>
      </c>
      <c r="P22" s="12">
        <v>43.2</v>
      </c>
    </row>
    <row r="23" spans="1:16" x14ac:dyDescent="0.25">
      <c r="A23" s="1">
        <v>19</v>
      </c>
      <c r="B23" s="44" t="s">
        <v>17</v>
      </c>
      <c r="C23" s="45">
        <v>45.4</v>
      </c>
      <c r="D23" s="54">
        <f>C23-C25</f>
        <v>1.6699999999999946</v>
      </c>
      <c r="E23" s="47">
        <v>46.4</v>
      </c>
      <c r="F23" s="55">
        <f>E23-E25</f>
        <v>1.519999999999996</v>
      </c>
      <c r="H23" s="56">
        <v>45</v>
      </c>
      <c r="I23" s="47">
        <v>44.4</v>
      </c>
      <c r="J23" s="47">
        <v>44.9</v>
      </c>
      <c r="K23" s="61">
        <v>45.9</v>
      </c>
      <c r="L23" s="1"/>
      <c r="M23" s="45">
        <v>44.7</v>
      </c>
      <c r="N23" s="47">
        <v>47.8</v>
      </c>
      <c r="O23" s="47">
        <v>47.5</v>
      </c>
      <c r="P23" s="57">
        <v>46.5</v>
      </c>
    </row>
    <row r="24" spans="1:16" ht="15.75" thickBot="1" x14ac:dyDescent="0.3">
      <c r="A24" s="1">
        <v>20</v>
      </c>
      <c r="B24" t="s">
        <v>18</v>
      </c>
      <c r="C24" s="13">
        <v>43.3</v>
      </c>
      <c r="D24" s="24">
        <f>C24-C25</f>
        <v>-0.43000000000000682</v>
      </c>
      <c r="E24" s="5">
        <v>45.1</v>
      </c>
      <c r="F24" s="26">
        <f>E24-E25</f>
        <v>0.21999999999999886</v>
      </c>
      <c r="G24" s="5"/>
      <c r="H24" s="13">
        <v>45.3</v>
      </c>
      <c r="I24" s="34"/>
      <c r="J24" s="5">
        <v>44.4</v>
      </c>
      <c r="K24" s="14">
        <v>42.2</v>
      </c>
      <c r="L24" s="5"/>
      <c r="M24" s="42">
        <v>45</v>
      </c>
      <c r="N24" s="34"/>
      <c r="O24" s="5">
        <v>47.4</v>
      </c>
      <c r="P24" s="41">
        <v>43</v>
      </c>
    </row>
    <row r="25" spans="1:16" s="4" customFormat="1" ht="15.75" thickBot="1" x14ac:dyDescent="0.3">
      <c r="B25" s="6" t="s">
        <v>23</v>
      </c>
      <c r="C25" s="19">
        <f>SUM(C5:C24)/20</f>
        <v>43.730000000000004</v>
      </c>
      <c r="D25" s="21"/>
      <c r="E25" s="21">
        <f>SUM(E5:E24)/20</f>
        <v>44.88</v>
      </c>
      <c r="F25" s="15"/>
      <c r="H25" s="19">
        <f>SUM(H5:H24)/19</f>
        <v>44.278947368421044</v>
      </c>
      <c r="I25" s="21">
        <f>SUM(I5:I24)/18</f>
        <v>44.311111111111103</v>
      </c>
      <c r="J25" s="21">
        <f>SUM(J5:J24)/18</f>
        <v>43.55555555555555</v>
      </c>
      <c r="K25" s="31">
        <f>SUM(K5:K24)/19</f>
        <v>43.421052631578945</v>
      </c>
      <c r="M25" s="19">
        <f>SUM(M5:M24)/19</f>
        <v>44.310526315789474</v>
      </c>
      <c r="N25" s="21">
        <f>SUM(N5:N24)/18</f>
        <v>45.455555555555549</v>
      </c>
      <c r="O25" s="21">
        <f>SUM(O5:O24)/18</f>
        <v>45.305555555555557</v>
      </c>
      <c r="P25" s="31">
        <f>SUM(P5:P24)/19</f>
        <v>44.821052631578944</v>
      </c>
    </row>
    <row r="26" spans="1:16" x14ac:dyDescent="0.25">
      <c r="B26" s="7" t="s">
        <v>21</v>
      </c>
      <c r="C26" s="4">
        <v>43.7</v>
      </c>
      <c r="D26" s="4"/>
      <c r="E26" s="36">
        <v>45</v>
      </c>
      <c r="F26" s="4"/>
      <c r="G26" s="4"/>
      <c r="H26" s="4">
        <v>44.2</v>
      </c>
      <c r="I26" s="4">
        <v>44.4</v>
      </c>
      <c r="J26" s="4">
        <v>43.6</v>
      </c>
      <c r="K26" s="4">
        <v>43.4</v>
      </c>
      <c r="L26" s="7"/>
      <c r="M26" s="4">
        <v>44.8</v>
      </c>
      <c r="N26" s="4">
        <v>45.6</v>
      </c>
      <c r="O26" s="4">
        <v>45.1</v>
      </c>
      <c r="P26" s="4">
        <v>44.7</v>
      </c>
    </row>
    <row r="27" spans="1:16" x14ac:dyDescent="0.25">
      <c r="B27" s="7"/>
      <c r="C27" s="4"/>
      <c r="D27" s="4"/>
      <c r="E27" s="36"/>
      <c r="F27" s="4"/>
      <c r="G27" s="4"/>
      <c r="H27" s="4"/>
      <c r="I27" s="4"/>
      <c r="J27" s="4"/>
      <c r="K27" s="4"/>
      <c r="L27" s="7"/>
      <c r="M27" s="4"/>
      <c r="N27" s="4"/>
      <c r="O27" s="4"/>
      <c r="P27" s="4"/>
    </row>
    <row r="29" spans="1:16" ht="15.75" thickBot="1" x14ac:dyDescent="0.3">
      <c r="B29" s="7" t="s">
        <v>24</v>
      </c>
      <c r="C29" s="67">
        <f>C30+C31</f>
        <v>52789</v>
      </c>
      <c r="D29" s="4"/>
      <c r="H29" s="68">
        <f>H30+H31</f>
        <v>13374</v>
      </c>
      <c r="I29" s="68">
        <f>I30+I31</f>
        <v>7345</v>
      </c>
      <c r="J29" s="68">
        <f>J30+J31</f>
        <v>13214</v>
      </c>
      <c r="K29" s="68">
        <f>K30+K31</f>
        <v>18856</v>
      </c>
    </row>
    <row r="30" spans="1:16" x14ac:dyDescent="0.25">
      <c r="B30" s="7" t="s">
        <v>31</v>
      </c>
      <c r="C30" s="63">
        <v>18717</v>
      </c>
      <c r="D30" s="64">
        <f>C30/C29</f>
        <v>0.35456250355187635</v>
      </c>
      <c r="H30" s="65">
        <v>2686</v>
      </c>
      <c r="I30" s="65">
        <v>2326</v>
      </c>
      <c r="J30" s="65">
        <v>3875</v>
      </c>
      <c r="K30" s="65">
        <v>9830</v>
      </c>
      <c r="M30" s="66">
        <f>H30/H29</f>
        <v>0.20083744579033946</v>
      </c>
      <c r="N30" s="66">
        <f>I30/I29</f>
        <v>0.3166780122532335</v>
      </c>
      <c r="O30" s="66">
        <f>J30/J29</f>
        <v>0.29324958377478433</v>
      </c>
      <c r="P30" s="66">
        <f>K30/K29</f>
        <v>0.52131947390750955</v>
      </c>
    </row>
    <row r="31" spans="1:16" x14ac:dyDescent="0.25">
      <c r="B31" s="7" t="s">
        <v>32</v>
      </c>
      <c r="C31" s="63">
        <v>34072</v>
      </c>
      <c r="D31" s="64">
        <f>C31/C29</f>
        <v>0.64543749644812365</v>
      </c>
      <c r="H31" s="65">
        <v>10688</v>
      </c>
      <c r="I31" s="65">
        <v>5019</v>
      </c>
      <c r="J31" s="65">
        <v>9339</v>
      </c>
      <c r="K31" s="65">
        <v>9026</v>
      </c>
      <c r="M31" s="66">
        <f>H31/H29</f>
        <v>0.79916255420966054</v>
      </c>
      <c r="N31" s="66">
        <f>I31/I29</f>
        <v>0.68332198774676656</v>
      </c>
      <c r="O31" s="66">
        <f>J31/J29</f>
        <v>0.70675041622521573</v>
      </c>
      <c r="P31" s="66">
        <f>K31/K29</f>
        <v>0.47868052609249045</v>
      </c>
    </row>
    <row r="33" spans="2:8" x14ac:dyDescent="0.25">
      <c r="B33" s="6" t="s">
        <v>33</v>
      </c>
      <c r="C33" s="6" t="s">
        <v>34</v>
      </c>
      <c r="F33"/>
      <c r="H33" s="71"/>
    </row>
    <row r="34" spans="2:8" x14ac:dyDescent="0.25">
      <c r="B34" s="69" t="s">
        <v>25</v>
      </c>
      <c r="C34" s="69">
        <v>1892</v>
      </c>
      <c r="F34"/>
    </row>
    <row r="35" spans="2:8" x14ac:dyDescent="0.25">
      <c r="B35" s="69" t="s">
        <v>5</v>
      </c>
      <c r="C35" s="69">
        <v>1880</v>
      </c>
      <c r="F35"/>
    </row>
    <row r="36" spans="2:8" x14ac:dyDescent="0.25">
      <c r="B36" s="69" t="s">
        <v>6</v>
      </c>
      <c r="C36" s="69">
        <v>1880</v>
      </c>
      <c r="F36"/>
    </row>
    <row r="37" spans="2:8" x14ac:dyDescent="0.25">
      <c r="B37" s="69" t="s">
        <v>7</v>
      </c>
      <c r="C37" s="69">
        <v>1903</v>
      </c>
      <c r="F37"/>
    </row>
    <row r="38" spans="2:8" x14ac:dyDescent="0.25">
      <c r="B38" s="69" t="s">
        <v>11</v>
      </c>
      <c r="C38" s="69" t="s">
        <v>26</v>
      </c>
      <c r="F38"/>
    </row>
    <row r="39" spans="2:8" x14ac:dyDescent="0.25">
      <c r="B39" s="69" t="s">
        <v>14</v>
      </c>
      <c r="C39" s="69" t="s">
        <v>27</v>
      </c>
      <c r="F39"/>
    </row>
    <row r="40" spans="2:8" x14ac:dyDescent="0.25">
      <c r="B40" s="69" t="s">
        <v>15</v>
      </c>
      <c r="C40" s="69" t="s">
        <v>28</v>
      </c>
      <c r="F40"/>
    </row>
    <row r="41" spans="2:8" x14ac:dyDescent="0.25">
      <c r="B41" s="69" t="s">
        <v>16</v>
      </c>
      <c r="C41" s="69" t="s">
        <v>30</v>
      </c>
      <c r="F41"/>
    </row>
    <row r="42" spans="2:8" x14ac:dyDescent="0.25">
      <c r="B42" s="69" t="s">
        <v>18</v>
      </c>
      <c r="C42" s="69" t="s">
        <v>29</v>
      </c>
      <c r="F42"/>
    </row>
    <row r="43" spans="2:8" x14ac:dyDescent="0.25">
      <c r="B43" s="69" t="s">
        <v>37</v>
      </c>
      <c r="C43" s="69" t="s">
        <v>36</v>
      </c>
      <c r="F43"/>
    </row>
    <row r="44" spans="2:8" x14ac:dyDescent="0.25">
      <c r="F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Lárusson</dc:creator>
  <cp:lastModifiedBy>Símon Hjalti Sverrisson - THSK</cp:lastModifiedBy>
  <dcterms:created xsi:type="dcterms:W3CDTF">2025-10-30T14:37:17Z</dcterms:created>
  <dcterms:modified xsi:type="dcterms:W3CDTF">2026-04-07T13:23:57Z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2026-04-07T13:23:57Z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3ac6889a-7129-4601-b8b9-622e6a4484a7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